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i02\CONCURSOS\CONCURSOS 2025\006-2025 Suministro tuberia y accesorios\"/>
    </mc:Choice>
  </mc:AlternateContent>
  <bookViews>
    <workbookView xWindow="720" yWindow="828" windowWidth="15336" windowHeight="10668" tabRatio="830"/>
  </bookViews>
  <sheets>
    <sheet name="Oferta" sheetId="10" r:id="rId1"/>
    <sheet name="Materiales concurso" sheetId="18" r:id="rId2"/>
  </sheets>
  <definedNames>
    <definedName name="_xlnm.Print_Area" localSheetId="0">Oferta!$A$1:$B$14</definedName>
  </definedNames>
  <calcPr calcId="162913"/>
</workbook>
</file>

<file path=xl/calcChain.xml><?xml version="1.0" encoding="utf-8"?>
<calcChain xmlns="http://schemas.openxmlformats.org/spreadsheetml/2006/main">
  <c r="E24" i="10" l="1"/>
  <c r="C307" i="18" l="1"/>
  <c r="C317" i="18"/>
  <c r="C1859" i="18" l="1"/>
  <c r="C1860" i="18" s="1"/>
  <c r="C1861" i="18" s="1"/>
  <c r="C1862" i="18" s="1"/>
  <c r="C1863" i="18" s="1"/>
  <c r="C1864" i="18" s="1"/>
  <c r="C1865" i="18" s="1"/>
  <c r="C1858" i="18"/>
  <c r="C1857" i="18"/>
  <c r="C1856" i="18" s="1"/>
  <c r="A4" i="10" l="1"/>
  <c r="D484" i="18" l="1"/>
  <c r="B4" i="10" s="1"/>
  <c r="D1985" i="18"/>
  <c r="D1897" i="18"/>
  <c r="D1002" i="18"/>
  <c r="D1694" i="18"/>
  <c r="D1376" i="18"/>
  <c r="A8" i="10" l="1"/>
  <c r="A9" i="10" l="1"/>
  <c r="A7" i="10"/>
  <c r="A6" i="10"/>
  <c r="A5" i="10"/>
  <c r="B9" i="10" l="1"/>
  <c r="B8" i="10" l="1"/>
  <c r="B7" i="10"/>
  <c r="B5" i="10"/>
  <c r="B6" i="10"/>
  <c r="B10" i="10" l="1"/>
</calcChain>
</file>

<file path=xl/sharedStrings.xml><?xml version="1.0" encoding="utf-8"?>
<sst xmlns="http://schemas.openxmlformats.org/spreadsheetml/2006/main" count="2105" uniqueCount="1192">
  <si>
    <t>Concepto</t>
  </si>
  <si>
    <t>Cono Enchufe-Enchufe + juntas               80 mm</t>
  </si>
  <si>
    <t>Cono Enchufe-Enchufe + juntas             100 mm</t>
  </si>
  <si>
    <t>Cono Enchufe-Enchufe + juntas             150 mm</t>
  </si>
  <si>
    <t>Cono Enchufe-Enchufe + juntas             200 mm</t>
  </si>
  <si>
    <t>Cono Enchufe-Enchufe + juntas             250 mm</t>
  </si>
  <si>
    <t>Cono Enchufe-Enchufe + juntas             300 mm</t>
  </si>
  <si>
    <t>Cono Enchufe-Enchufe + juntas             350 mm</t>
  </si>
  <si>
    <t>Cono Enchufe-Enchufe + juntas             400 mm</t>
  </si>
  <si>
    <t>Cono Enchufe-Enchufe + juntas             450 mm</t>
  </si>
  <si>
    <t>Cono Enchufe-Enchufe + juntas             500 mm</t>
  </si>
  <si>
    <t>Cono Enchufe-Enchufe + juntas             600 mm</t>
  </si>
  <si>
    <t>Cono Brida-Brida + juntas               80 mm</t>
  </si>
  <si>
    <t>Cono Brida-Brida + juntas             100 mm</t>
  </si>
  <si>
    <t>Cono Brida-Brida + juntas             150 mm</t>
  </si>
  <si>
    <t>Cono Brida-Brida + juntas             200 mm</t>
  </si>
  <si>
    <t>Cono Brida-Brida + juntas             250 mm</t>
  </si>
  <si>
    <t>Cono Brida-Brida + juntas             300 mm</t>
  </si>
  <si>
    <t>Cono Brida-Brida + juntas             350 mm</t>
  </si>
  <si>
    <t>Cono Brida-Brida + juntas             400 mm</t>
  </si>
  <si>
    <t>Cono Brida-Brida + juntas             500 mm</t>
  </si>
  <si>
    <t>Cono Brida-Brida + juntas             600 mm</t>
  </si>
  <si>
    <t>Brida Ciega.                                      80 mm</t>
  </si>
  <si>
    <t>Brida Ciega.                                    100 mm</t>
  </si>
  <si>
    <t>Brida Ciega.                                    125 mm</t>
  </si>
  <si>
    <t>Brida Ciega.                                    150 mm</t>
  </si>
  <si>
    <t>Brida Ciega.                                    200 mm</t>
  </si>
  <si>
    <t>Brida Ciega.                                    250 mm</t>
  </si>
  <si>
    <t>Brida Ciega.                                    300 mm</t>
  </si>
  <si>
    <t>Brida Ciega.                                    350 mm</t>
  </si>
  <si>
    <t>Brida Ciega.                                    400 mm</t>
  </si>
  <si>
    <t>Brida Ciega.                                    450 mm</t>
  </si>
  <si>
    <t>Brida Ciega.                                    500 mm</t>
  </si>
  <si>
    <t>Brida Ciega.                                    600 mm</t>
  </si>
  <si>
    <t>Brida Ciega.                                    800 mm</t>
  </si>
  <si>
    <t>Brida diametro      40 mm salida en rosca 1½" o inferior</t>
  </si>
  <si>
    <t>Brida diametro      50 mm salida en rosca 2" o inferior</t>
  </si>
  <si>
    <t>Brida diametro      65 mm salida en rosca 2½" o inferior</t>
  </si>
  <si>
    <t>Brida diametro      80 mm salida en rosca 3" o inferior</t>
  </si>
  <si>
    <t>Brida diametro    200 mm salida en rosca 3" o inferior</t>
  </si>
  <si>
    <t>Media Brida Orientable                                    80 mm</t>
  </si>
  <si>
    <t>Media Brida Orientable                                  100 mm</t>
  </si>
  <si>
    <t>Media Brida Orientable                                  150 mm</t>
  </si>
  <si>
    <t>Media Brida Orientable                                  200 mm</t>
  </si>
  <si>
    <t>Media Brida Orientable                                  250 mm</t>
  </si>
  <si>
    <t>Media Brida Orientable                                  300 mm</t>
  </si>
  <si>
    <t>Media Brida Orientable                                  400 mm</t>
  </si>
  <si>
    <t>Media Brida Orientable                                  500 mm</t>
  </si>
  <si>
    <t>Media Brida Orientable                                  600 mm</t>
  </si>
  <si>
    <t>Placas diametro nominal                                65 mm</t>
  </si>
  <si>
    <t>Placas diametro nominal                                80 mm</t>
  </si>
  <si>
    <t>Placas diametro nominal                              100 mm</t>
  </si>
  <si>
    <t>Placas diametro nominal                              150 mm</t>
  </si>
  <si>
    <t>Placas diametro nominal                              200 mm</t>
  </si>
  <si>
    <t>Placas diametro nominal                              250 mm</t>
  </si>
  <si>
    <t>Placas diametro nominal                              300 mm</t>
  </si>
  <si>
    <t>Diametro nominal                                           80 mm</t>
  </si>
  <si>
    <t>Diametro nominal                                         100 mm</t>
  </si>
  <si>
    <t>Diametro nominal                                         150 mm</t>
  </si>
  <si>
    <t>Diametro nominal                                         200 mm</t>
  </si>
  <si>
    <t>Diametro nominal                                         250 mm</t>
  </si>
  <si>
    <t>Diametro nominal                                         300 mm</t>
  </si>
  <si>
    <t>Diametro nominal                                         400 mm</t>
  </si>
  <si>
    <t>Carrete anclaje. Brida-Brida + juntas.             80 mm</t>
  </si>
  <si>
    <t>Carrete anclaje. Brida-Brida + juntas.           100 mm</t>
  </si>
  <si>
    <t>Carrete anclaje. Brida-Brida + juntas.           150 mm</t>
  </si>
  <si>
    <t>Carrete anclaje. Brida-Brida + juntas.           200 mm</t>
  </si>
  <si>
    <t>Carrete anclaje. Brida-Brida + juntas.           250 mm</t>
  </si>
  <si>
    <t>Carrete anclaje. Brida-Brida + juntas.           300 mm</t>
  </si>
  <si>
    <t>Carrete anclaje. Brida-Brida + juntas.           350 mm</t>
  </si>
  <si>
    <t>Carrete anclaje. Brida-Brida + juntas.           400 mm</t>
  </si>
  <si>
    <t>Carrete anclaje. Brida-Brida + juntas.           500 mm</t>
  </si>
  <si>
    <t>Carrete anclaje. Brida-Brida + juntas.           600 mm</t>
  </si>
  <si>
    <t>Carrete anclaje. Brida-Brida + juntas.           800 mm</t>
  </si>
  <si>
    <t>Tornillo M16x60</t>
  </si>
  <si>
    <t>Tornillo M16x70</t>
  </si>
  <si>
    <t>Tornillo M16x80</t>
  </si>
  <si>
    <t>Tornillo M16x90</t>
  </si>
  <si>
    <t>Tornillo M16x100</t>
  </si>
  <si>
    <t>Tornillo M16x110</t>
  </si>
  <si>
    <t>Tornillo M16x120</t>
  </si>
  <si>
    <t>Tornillo M16x130</t>
  </si>
  <si>
    <t>Tornillo M16x140</t>
  </si>
  <si>
    <t>Tornillo M16x150</t>
  </si>
  <si>
    <t>Tornillo M22x60</t>
  </si>
  <si>
    <t>Tornillo M22x70</t>
  </si>
  <si>
    <t>Tornillo M22x80</t>
  </si>
  <si>
    <t>Tornillo M22x90</t>
  </si>
  <si>
    <t>Tornillo M22x100</t>
  </si>
  <si>
    <t>Tornillo M22x110</t>
  </si>
  <si>
    <t>Tornillo M22x120</t>
  </si>
  <si>
    <t>Tornillo M22x130</t>
  </si>
  <si>
    <t>Tornillo M22x140</t>
  </si>
  <si>
    <t>Tornillo M22x150</t>
  </si>
  <si>
    <t>Tornillo M27x80</t>
  </si>
  <si>
    <t>Tornillo M27x90</t>
  </si>
  <si>
    <t>Tornillo M27x100</t>
  </si>
  <si>
    <t>Tornillo M27x120</t>
  </si>
  <si>
    <t>Tuerca M16</t>
  </si>
  <si>
    <t>Tuerca M20</t>
  </si>
  <si>
    <t>Tuerca M22</t>
  </si>
  <si>
    <t>Tuerca M24</t>
  </si>
  <si>
    <t>Tuerca M27</t>
  </si>
  <si>
    <t>Tuerca M30</t>
  </si>
  <si>
    <t>PE de 20- 1/2"</t>
  </si>
  <si>
    <t>PE de 25- 3/4"</t>
  </si>
  <si>
    <t>PE de 32- 1"</t>
  </si>
  <si>
    <t>PE de 40- 1-1/4"</t>
  </si>
  <si>
    <t>PE de 50- 1-1/2"</t>
  </si>
  <si>
    <t>PE de 63- 2"</t>
  </si>
  <si>
    <t>PE de 75- 2-1/2"</t>
  </si>
  <si>
    <t>PE de 90-3"</t>
  </si>
  <si>
    <t>PE de 110-4"</t>
  </si>
  <si>
    <t>PE de 25- 1/2"</t>
  </si>
  <si>
    <t>PE de 32- 3/4"</t>
  </si>
  <si>
    <t>PE de 40- 1"</t>
  </si>
  <si>
    <t>PE de 50-1 1/4"</t>
  </si>
  <si>
    <t>Diámetro nominal 20 mm.</t>
  </si>
  <si>
    <t>Diámetro nominal 25 mm.</t>
  </si>
  <si>
    <t>Diámetro nominal 32 mm.</t>
  </si>
  <si>
    <t>Diámetro nominal 40 mm.</t>
  </si>
  <si>
    <t>Diámetro nominal 50 mm.</t>
  </si>
  <si>
    <t>Diámetro nominal 63 mm.</t>
  </si>
  <si>
    <t>Diámetro nominal 75 mm.</t>
  </si>
  <si>
    <t>Diámetro nominal 90 mm.</t>
  </si>
  <si>
    <t>Diámetro nominal 110 mm.</t>
  </si>
  <si>
    <t>Diámetro nominal 25x32 mm.</t>
  </si>
  <si>
    <t>Diámetro nominal 32x40 mm.</t>
  </si>
  <si>
    <t>Diámetro nominal 32x50 mm.</t>
  </si>
  <si>
    <t>Diámetro nominal 40x50 mm.</t>
  </si>
  <si>
    <t>Diámetro nominal 40x63 mm.</t>
  </si>
  <si>
    <t>Diámetro nominal 50x63 mm.</t>
  </si>
  <si>
    <t>PE de 1/2" DN-20 mm.</t>
  </si>
  <si>
    <t>PE de 3/4" DN-25 mm.</t>
  </si>
  <si>
    <t>PE de 1" DN-32 mm.</t>
  </si>
  <si>
    <t>PE de 1-1/4" DN-40 mm.</t>
  </si>
  <si>
    <t>PE de 1-1/2" DN-50 mm.</t>
  </si>
  <si>
    <t>PE de 2"DN 63 mm.</t>
  </si>
  <si>
    <t>PE de 2-1/2" DN 75 mm.</t>
  </si>
  <si>
    <t>PE de 3"DN-90 mm.</t>
  </si>
  <si>
    <t>PE de 2" DN-63 mm.</t>
  </si>
  <si>
    <t>PE de 2 1/2" DN-75 mm.</t>
  </si>
  <si>
    <t>PE de 3" DN-90 mm.</t>
  </si>
  <si>
    <t>4-3"</t>
  </si>
  <si>
    <t>4 - 2 1/2"</t>
  </si>
  <si>
    <t>4 - 2 "</t>
  </si>
  <si>
    <t>3-2 1/2"</t>
  </si>
  <si>
    <t>3 - 2"</t>
  </si>
  <si>
    <t>2 1/2 - 2"</t>
  </si>
  <si>
    <t>2 - 1 1/2"</t>
  </si>
  <si>
    <t>2 - 1 1/4"</t>
  </si>
  <si>
    <t>2 - 1"</t>
  </si>
  <si>
    <t>2 - 3/4"</t>
  </si>
  <si>
    <t>2 - 1/2"</t>
  </si>
  <si>
    <t>1 1/2 - 1 1/4"</t>
  </si>
  <si>
    <t>1 1/2 - 1"</t>
  </si>
  <si>
    <t>1 1/2 - 3/4"</t>
  </si>
  <si>
    <t>1 1/2 - 1/2"</t>
  </si>
  <si>
    <t>1 1/4 - 1"</t>
  </si>
  <si>
    <t>1 1/4 - 3/4"</t>
  </si>
  <si>
    <t>1 1/4 - 1/2"</t>
  </si>
  <si>
    <t>1 - 3/4"</t>
  </si>
  <si>
    <t>1 - 1/2"</t>
  </si>
  <si>
    <t>3/4 - 1/2"</t>
  </si>
  <si>
    <t>4"</t>
  </si>
  <si>
    <t>3"</t>
  </si>
  <si>
    <t>2 1/2"</t>
  </si>
  <si>
    <t>2"</t>
  </si>
  <si>
    <t>1 1/2"</t>
  </si>
  <si>
    <t>1 1/4"</t>
  </si>
  <si>
    <t>1"</t>
  </si>
  <si>
    <t>3/4"</t>
  </si>
  <si>
    <t>1/2"</t>
  </si>
  <si>
    <t>3 - 2 1/2"</t>
  </si>
  <si>
    <t>2 - 1 "</t>
  </si>
  <si>
    <t>1/2 - 3/8"</t>
  </si>
  <si>
    <t>1/2 - 1/4"</t>
  </si>
  <si>
    <t>7/8"</t>
  </si>
  <si>
    <t>2 "</t>
  </si>
  <si>
    <t>20 mm</t>
  </si>
  <si>
    <t>25 mm</t>
  </si>
  <si>
    <t>32 mm</t>
  </si>
  <si>
    <t>40 mm</t>
  </si>
  <si>
    <t>50 mm</t>
  </si>
  <si>
    <t>63 mm</t>
  </si>
  <si>
    <t xml:space="preserve">Diámetro 80 mm. </t>
  </si>
  <si>
    <t xml:space="preserve">Diámetro 100 mm. </t>
  </si>
  <si>
    <t xml:space="preserve">Diámetro 1" </t>
  </si>
  <si>
    <t>Diámetro 1 1/2"</t>
  </si>
  <si>
    <t>Diámetro nominal 65 mm.</t>
  </si>
  <si>
    <t>Diámetro nominal 80 mm.</t>
  </si>
  <si>
    <t>Diámetro nominal 100 mm.</t>
  </si>
  <si>
    <t>Diámetro nominal 125 mm.</t>
  </si>
  <si>
    <t>Diámetro nominal 150 mm.</t>
  </si>
  <si>
    <t>Diámetro nominal 200 mm.</t>
  </si>
  <si>
    <t>Diámetro nominal 250 mm.</t>
  </si>
  <si>
    <t>Diámetro nominal 300 mm.</t>
  </si>
  <si>
    <t>Diámetro nominal 350 mm.</t>
  </si>
  <si>
    <t>Diámetro nominal 400 mm.</t>
  </si>
  <si>
    <t>Diámetro nominal 450 mm.</t>
  </si>
  <si>
    <t>Diámetro nominal 500 mm.</t>
  </si>
  <si>
    <t>Diámetro nominal 600 mm.</t>
  </si>
  <si>
    <t>DN-25-50 registro</t>
  </si>
  <si>
    <t>DN-40/80</t>
  </si>
  <si>
    <t>DN-100/125</t>
  </si>
  <si>
    <t>DN-150</t>
  </si>
  <si>
    <t>DN-200</t>
  </si>
  <si>
    <t>DN-250/300</t>
  </si>
  <si>
    <t>DN-350/500</t>
  </si>
  <si>
    <t>DN-450/600</t>
  </si>
  <si>
    <t>Combi 3 DN 100 mm.</t>
  </si>
  <si>
    <t>Combi 3 DN 150 mm.</t>
  </si>
  <si>
    <t>Combi 3 DN 200 mm.</t>
  </si>
  <si>
    <t>Combi 3 DN 250 mm.</t>
  </si>
  <si>
    <t>Combi 3 DN 300 mm.</t>
  </si>
  <si>
    <t>Combi 4 DN 100 mm.</t>
  </si>
  <si>
    <t>Combi 4 DN 150 mm.</t>
  </si>
  <si>
    <t>Combi 4 DN 200 mm.</t>
  </si>
  <si>
    <t>Combi 4 DN 250 mm.</t>
  </si>
  <si>
    <t>Combi 4 DN 300 mm.</t>
  </si>
  <si>
    <t>50 mm.</t>
  </si>
  <si>
    <t>65 mm.</t>
  </si>
  <si>
    <t>80 mm.</t>
  </si>
  <si>
    <t>100 mm.</t>
  </si>
  <si>
    <t>150 mm.</t>
  </si>
  <si>
    <t>200 mm.</t>
  </si>
  <si>
    <t>125 mm.</t>
  </si>
  <si>
    <t>250 mm.</t>
  </si>
  <si>
    <t>300 mm.</t>
  </si>
  <si>
    <t>40 mm.</t>
  </si>
  <si>
    <t>350 mm.</t>
  </si>
  <si>
    <t>400 mm.</t>
  </si>
  <si>
    <t>500 mm.</t>
  </si>
  <si>
    <t>Hidrante enterrado completo DN-100 mm.</t>
  </si>
  <si>
    <t>Diámetro nominal 700 mm.</t>
  </si>
  <si>
    <t>Diámetro nominal 800 mm.</t>
  </si>
  <si>
    <t>Diámetro nominal 1000 mm.</t>
  </si>
  <si>
    <t>Diámetro nominal 1200 mm.</t>
  </si>
  <si>
    <t>DN 40/50, tolerancia (46-63)</t>
  </si>
  <si>
    <t>DN 50/65 tolerancia (57-74)</t>
  </si>
  <si>
    <t>DN 50/65 tolerancia (68-85)</t>
  </si>
  <si>
    <t>DN 80/100, tolerancia (84-106)</t>
  </si>
  <si>
    <t>DN 100, tolerancia (99-119)</t>
  </si>
  <si>
    <t>DN 100, tolerancia (109-133)</t>
  </si>
  <si>
    <t>DN 100/125, tolerancia (109-133)</t>
  </si>
  <si>
    <t>DN 125/150, tolerancia (132-157)</t>
  </si>
  <si>
    <t>DN 150, tolerancia (157-183)</t>
  </si>
  <si>
    <t>DN 150, tolerancia (176-201)</t>
  </si>
  <si>
    <t>DN 200, tolerancia (193-215)</t>
  </si>
  <si>
    <t>DN 200, tolerancia (218-242)</t>
  </si>
  <si>
    <t>DN 250, tolerancia (242-268)</t>
  </si>
  <si>
    <t>DN 250, tolerancia (266-292)</t>
  </si>
  <si>
    <t>DN 250, tolerancia (280-306)</t>
  </si>
  <si>
    <t>DN 300, tolerancia (301-327)</t>
  </si>
  <si>
    <t>DN 300, tolerancia (324-350)</t>
  </si>
  <si>
    <t>DN-80 x 205 mm.</t>
  </si>
  <si>
    <t>DN-100 x 215 mm.</t>
  </si>
  <si>
    <t>DN-125 x 250 mm.</t>
  </si>
  <si>
    <t>DN-150 x 295 mm.</t>
  </si>
  <si>
    <t>DN-200 x 375 mm.</t>
  </si>
  <si>
    <t>de 060-095 / 080-115 mm.</t>
  </si>
  <si>
    <t>de 080-115 / 105-130 mm.</t>
  </si>
  <si>
    <t>de 105-135 / 130-165 mm.</t>
  </si>
  <si>
    <t>de 130-165 / 155-195 mm.</t>
  </si>
  <si>
    <t>de 190-230 / 240-280 mm.</t>
  </si>
  <si>
    <t>de 215-258 / 270-310 mm.</t>
  </si>
  <si>
    <t>de 240-280 / 350-390 mm.</t>
  </si>
  <si>
    <t>de 270-310 / 350-390 mm.</t>
  </si>
  <si>
    <t>Hidrante DN 80 salida 70 mm.</t>
  </si>
  <si>
    <t>DN-80// 84-105</t>
  </si>
  <si>
    <t>DN 100 // 104-132</t>
  </si>
  <si>
    <t>DN 125 // 132-155</t>
  </si>
  <si>
    <t>DN 150 // 154-192</t>
  </si>
  <si>
    <t>DN 200 // 192-232</t>
  </si>
  <si>
    <t>DN 250 // 267-310</t>
  </si>
  <si>
    <t>DN 300 // 315-356</t>
  </si>
  <si>
    <t>DN 350 // 352-393</t>
  </si>
  <si>
    <t>DN 400 // 392-433</t>
  </si>
  <si>
    <t>DN-500 // 500-532</t>
  </si>
  <si>
    <t>DN 600</t>
  </si>
  <si>
    <t>DN 700</t>
  </si>
  <si>
    <t>DN 800</t>
  </si>
  <si>
    <t>DN 900</t>
  </si>
  <si>
    <t>DN 1000</t>
  </si>
  <si>
    <t>DN 1100</t>
  </si>
  <si>
    <t>DN 1200</t>
  </si>
  <si>
    <t>DN 1300</t>
  </si>
  <si>
    <t>DN 1400</t>
  </si>
  <si>
    <t>DN 1500</t>
  </si>
  <si>
    <t>DN 1600</t>
  </si>
  <si>
    <t>DN 1700</t>
  </si>
  <si>
    <t>DN 1800</t>
  </si>
  <si>
    <t>DN 1900</t>
  </si>
  <si>
    <t>DN 2000</t>
  </si>
  <si>
    <t>271-283 Pt:15 bar</t>
  </si>
  <si>
    <t>310-322 Pt 12 bar</t>
  </si>
  <si>
    <t>349-361 Pt 12 bar</t>
  </si>
  <si>
    <t>394-406 Pt 11 bar</t>
  </si>
  <si>
    <t>419-431 Pt 13 bar</t>
  </si>
  <si>
    <t>525-541 Pt 10 bar</t>
  </si>
  <si>
    <t>614-630 Pt 11 bar</t>
  </si>
  <si>
    <t>714-730 Pt 11 bar</t>
  </si>
  <si>
    <t>808-824 Pt 10 bar</t>
  </si>
  <si>
    <t>921-937 Pt 12 bar</t>
  </si>
  <si>
    <t>1018-1034 Pt 10 bar</t>
  </si>
  <si>
    <t>1124-1140 Pt 12 bar</t>
  </si>
  <si>
    <t>1226-1242 Pt 11 bar</t>
  </si>
  <si>
    <t>194-206 Pt 23 bar</t>
  </si>
  <si>
    <t>248-260 Pt 18 bar</t>
  </si>
  <si>
    <t>271-283 Pt 19 bar</t>
  </si>
  <si>
    <t>310-322 Pt 16 bar</t>
  </si>
  <si>
    <t>349-361 Pt 16 bar</t>
  </si>
  <si>
    <t>394-406 Pt 18 bar</t>
  </si>
  <si>
    <t>419-431 Pt 16 bar</t>
  </si>
  <si>
    <t>525-541 Pt 16 bar</t>
  </si>
  <si>
    <t>525-541 Pt 20 bar</t>
  </si>
  <si>
    <t>1023-1039 Pt 8 bar</t>
  </si>
  <si>
    <t>1118-1134 Pt 7 bar</t>
  </si>
  <si>
    <t>1220-1236 Pt 7 bar</t>
  </si>
  <si>
    <t>1308-1324 Pt 6 bar</t>
  </si>
  <si>
    <t>1416-1432 Pt 7 bar</t>
  </si>
  <si>
    <t>1630-1646 Pt 7 bar</t>
  </si>
  <si>
    <t>1823-1839 Pt 6 bar</t>
  </si>
  <si>
    <t>398-404 Pt 11 bar</t>
  </si>
  <si>
    <t>496-504 Pt 11 bar</t>
  </si>
  <si>
    <t>628-636 Pt 13 bar</t>
  </si>
  <si>
    <t>716-724 Pt 11 bar</t>
  </si>
  <si>
    <t>808-816 Pt 6 bar</t>
  </si>
  <si>
    <t>1082-1092 Pt 7 bar</t>
  </si>
  <si>
    <t>1226-1236 Pt 7 bar</t>
  </si>
  <si>
    <t>32 mm.</t>
  </si>
  <si>
    <t>63 mm.</t>
  </si>
  <si>
    <t>75 mm.</t>
  </si>
  <si>
    <t>90 mm.</t>
  </si>
  <si>
    <t>110 mm.</t>
  </si>
  <si>
    <t>160 mm.</t>
  </si>
  <si>
    <t>315 mm.</t>
  </si>
  <si>
    <t>450 mm.</t>
  </si>
  <si>
    <t>560 mm.</t>
  </si>
  <si>
    <t>630 mm.</t>
  </si>
  <si>
    <t xml:space="preserve">75 mm </t>
  </si>
  <si>
    <t>160-63</t>
  </si>
  <si>
    <t>160-90</t>
  </si>
  <si>
    <t>160-110</t>
  </si>
  <si>
    <t>90-50</t>
  </si>
  <si>
    <t>90-63</t>
  </si>
  <si>
    <t>90-75</t>
  </si>
  <si>
    <t>110-63</t>
  </si>
  <si>
    <t>110-75</t>
  </si>
  <si>
    <t>110-90</t>
  </si>
  <si>
    <t>125-90</t>
  </si>
  <si>
    <t>125-110</t>
  </si>
  <si>
    <t>160-75</t>
  </si>
  <si>
    <t>200-160</t>
  </si>
  <si>
    <t>200-110</t>
  </si>
  <si>
    <t>200-90</t>
  </si>
  <si>
    <t>250-160</t>
  </si>
  <si>
    <t>315-160</t>
  </si>
  <si>
    <t>315-250</t>
  </si>
  <si>
    <t>040-032</t>
  </si>
  <si>
    <t>050-032</t>
  </si>
  <si>
    <t>050-040</t>
  </si>
  <si>
    <t>063-032</t>
  </si>
  <si>
    <t>063-040</t>
  </si>
  <si>
    <t>063-050</t>
  </si>
  <si>
    <t>090-063</t>
  </si>
  <si>
    <t>110-090</t>
  </si>
  <si>
    <t>250-200</t>
  </si>
  <si>
    <t>075-040</t>
  </si>
  <si>
    <t>075-050</t>
  </si>
  <si>
    <t>075-063</t>
  </si>
  <si>
    <t>090-050</t>
  </si>
  <si>
    <t>090-075</t>
  </si>
  <si>
    <t>110-063</t>
  </si>
  <si>
    <t>110-075</t>
  </si>
  <si>
    <t>125-63</t>
  </si>
  <si>
    <t>160-090</t>
  </si>
  <si>
    <t>160-125</t>
  </si>
  <si>
    <t>315-200</t>
  </si>
  <si>
    <t>32-1"</t>
  </si>
  <si>
    <t>32-1 1/4"</t>
  </si>
  <si>
    <t>32-1 1/2"</t>
  </si>
  <si>
    <t>40-1"</t>
  </si>
  <si>
    <t>40-1 1/4"</t>
  </si>
  <si>
    <t>40-1 1/2"</t>
  </si>
  <si>
    <t>50-1"</t>
  </si>
  <si>
    <t xml:space="preserve">50-1 1/4" </t>
  </si>
  <si>
    <t>50-1 1/2"</t>
  </si>
  <si>
    <t>63-1 1/4"</t>
  </si>
  <si>
    <t>63-1 1/2"</t>
  </si>
  <si>
    <t>63-2"</t>
  </si>
  <si>
    <t>75-2 1/2"</t>
  </si>
  <si>
    <t>90-3"</t>
  </si>
  <si>
    <t>110-4"</t>
  </si>
  <si>
    <t>63-1"</t>
  </si>
  <si>
    <t>200-63</t>
  </si>
  <si>
    <t>250-63</t>
  </si>
  <si>
    <t>315-63</t>
  </si>
  <si>
    <t>250-110</t>
  </si>
  <si>
    <t>Reduccion excéntrica 125-110</t>
  </si>
  <si>
    <t>Reduccion excéntrica 160-125</t>
  </si>
  <si>
    <t>Reduccion excéntrica 160-110</t>
  </si>
  <si>
    <t>Reduccion excéntrica 200-160</t>
  </si>
  <si>
    <t>Reduccion excéntrica 250-200</t>
  </si>
  <si>
    <t>Reduccion excéntrica 315-250</t>
  </si>
  <si>
    <t>Reduccion excéntrica 400-315</t>
  </si>
  <si>
    <t>Reduccion excéntrica 500-400</t>
  </si>
  <si>
    <t>Reduccion excéntrica 500-315</t>
  </si>
  <si>
    <t>Injerto JUNTA MECANICA 250-160</t>
  </si>
  <si>
    <t>Injerto JUNTA MECANICA 315-160</t>
  </si>
  <si>
    <t>Injerto JUNTA MECANICA 315-200</t>
  </si>
  <si>
    <t>Injerto JUNTA MECANICA 400-160</t>
  </si>
  <si>
    <t>Injerto JUNTA MECANICA  400-200</t>
  </si>
  <si>
    <t>Injerto JUNTA MECANICA  500-160</t>
  </si>
  <si>
    <t>Injerto JUNTA MECANICA  500-200</t>
  </si>
  <si>
    <t>Injerto JUNTA MECANICA  630-200</t>
  </si>
  <si>
    <t>Ud. Colector inspección dos bocas 315x200</t>
  </si>
  <si>
    <t>Ud. Colector inspección dos bocas 250x160</t>
  </si>
  <si>
    <t>Ud. Colector inspección 4 bocas 315x200x160</t>
  </si>
  <si>
    <t>Ud. Colector inspección 4 bocas 315x200x200</t>
  </si>
  <si>
    <t>Ud. Colector inspección 4 bocas 250x160x160</t>
  </si>
  <si>
    <t>Ud. Colector inspección 4 bocas 250x160x110</t>
  </si>
  <si>
    <t>Ud. Colector 4 vías hembra 400-200</t>
  </si>
  <si>
    <t>Ud. Colector 4 vías hembra 500-250-315</t>
  </si>
  <si>
    <t>Ud. Pozo de registro PRFV DN 600 x 1000. h desde la clave: 50 cm . Con pates</t>
  </si>
  <si>
    <t>Ud. Pozo de registro PRFV DN 700 x 1000. h desde la clave: 50 cm . Con pates</t>
  </si>
  <si>
    <t>Ud. Pozo de registro PRFV DN 800 x 1000. h desde la clave: 50 cm . Con pates</t>
  </si>
  <si>
    <t>Ud. Pozo de registro PRFV DN 1000 x 1000. h desde la clave: 50 cm . Con pates</t>
  </si>
  <si>
    <t>Ud. Pozo de registro PRFV DN 1100 x 1000. h desde la clave: 50 cm . Con pates</t>
  </si>
  <si>
    <t>Ud. Pozo de registro PRFV DN 1200 x 1000. h desde la clave: 50 cm . Con pates</t>
  </si>
  <si>
    <t>Ud. Pozo de registro PRFV DN 1400 x 1000. h desde la clave: 50 cm . Con pates</t>
  </si>
  <si>
    <t>Ud. Pozo de registro PRFV DN 1500 x 1000. h desde la clave: 50 cm . Con pates</t>
  </si>
  <si>
    <t>Ud. Pozo de registro PRFV DN 1600 x 1000. h desde la clave: 50 cm . Con pates</t>
  </si>
  <si>
    <t>Ud. Pozo de registro PRFV DN 1800 x 1000. h desde la clave: 50 cm . Con pates</t>
  </si>
  <si>
    <t>Ud. Pozo de registro PRFV DN 2000 x 1000. h desde la clave: 50 cm . Con pates</t>
  </si>
  <si>
    <t>Ud. Pozo de registro PRFV DN 2200 x 1000. h desde la clave: 50 cm . Con pates</t>
  </si>
  <si>
    <t>Ud Codo PRFV DN 600 PN-1 SN-5000 hasta 45º</t>
  </si>
  <si>
    <t>Ud Codo PRFV DN 700 PN-1 SN-5000 hasta 45º</t>
  </si>
  <si>
    <t>Ud Codo PRFV DN 800 PN-1 SN-5000 hasta 45º</t>
  </si>
  <si>
    <t>Ud Codo PRFV DN 1000 PN-1 SN-5000 hasta 45º</t>
  </si>
  <si>
    <t>Ud Codo PRFV DN 1100 PN-1 SN-5000 hasta 45º</t>
  </si>
  <si>
    <t>Ud Codo PRFV DN 1200 PN-1 SN-5000 hasta 45º</t>
  </si>
  <si>
    <t>Ud Codo PRFV DN 1400 PN-1 SN-5000 hasta 45º</t>
  </si>
  <si>
    <t>Ud Codo PRFV DN 1600 PN-1 SN-5000 hasta 45º</t>
  </si>
  <si>
    <t>Ud Codo PRFV DN 1800 PN-1 SN-5000 hasta 45º</t>
  </si>
  <si>
    <t>Ud Codo PRFV DN 2000 PN-1 SN-5000 hasta 45º</t>
  </si>
  <si>
    <t>Ud Codo PRFV DN 2200 PN-1 SN-5000 hasta 45º</t>
  </si>
  <si>
    <t>Ud Codo PRFV DN 600 PN-1 SN-5000 de 45º a 90º</t>
  </si>
  <si>
    <t>Ud Codo PRFV DN 700 PN-1 SN-5000 de 45º a 90º</t>
  </si>
  <si>
    <t>Ud Codo PRFV DN 800 PN-1 SN-5000 de 45º a 90º</t>
  </si>
  <si>
    <t>Ud Codo PRFV DN 1000 PN-1 SN-5000 de 45º a 90º</t>
  </si>
  <si>
    <t>Ud Codo PRFV DN 1100 PN-1 SN-5000 de 45º a 90º</t>
  </si>
  <si>
    <t>Ud Codo PRFV DN 1200 PN-1 SN-5000 de 45º a 90º</t>
  </si>
  <si>
    <t>Ud Codo PRFV DN 1400 PN-1 SN-5000 de 45º a 90º</t>
  </si>
  <si>
    <t>Ud Codo PRFV DN 1600 PN-1 SN-5000 de 45º a 90º</t>
  </si>
  <si>
    <t>Ud Codo PRFV DN 1800 PN-1 SN-5000 de 45º a 90º</t>
  </si>
  <si>
    <t>Ud Codo PRFV DN 2000 PN-1 SN-5000 de 45º a 90º</t>
  </si>
  <si>
    <t>Ud Codo PRFV DN 2200 PN-1 SN-5000 de 45º a 90º</t>
  </si>
  <si>
    <t>m.l. Tubería PRFV DN-600 PN-16 SN-5000 Ln:6</t>
  </si>
  <si>
    <t>m.l. Tubería PRFV DN-800 PN-16 SN-5000 Ln:6</t>
  </si>
  <si>
    <t>m.l. Tubería PRFV DN-900 PN-16 SN-5000 Ln:6</t>
  </si>
  <si>
    <t>m.l. Tubería PRFV DN-1000 PN-16 SN-5000 Ln:6</t>
  </si>
  <si>
    <t>m.l. Tubería PRFV DN-1200 PN-16 SN-5000 Ln:6</t>
  </si>
  <si>
    <t>m.l. Tubería PRFV DN-600 PN-25 SN-10000 Ln:6</t>
  </si>
  <si>
    <t>m.l. Tubería PRFV DN-800 PN-25 SN-10000 Ln:6</t>
  </si>
  <si>
    <t>m.l. Tubería PRFV DN-900 PN-25 SN-10000 Ln:6</t>
  </si>
  <si>
    <t>m.l. Tubería PRFV DN-1000 PN-25 SN-10000 Ln:6</t>
  </si>
  <si>
    <t>m.l. Tubería PRFV DN-1200 PN-25 SN-10000 Ln:6</t>
  </si>
  <si>
    <t>Ud. Manguito Brida Enchufe DN-600 PN-16 SN-5000</t>
  </si>
  <si>
    <t>Ud. Manguito Brida Enchufe DN-800 PN-16 SN-5000</t>
  </si>
  <si>
    <t>Ud. Manguito Brida Enchufe DN-900 PN-16 SN-5000</t>
  </si>
  <si>
    <t>Ud. Manguito Brida Enchufe DN-1000 PN-16 SN-5000</t>
  </si>
  <si>
    <t>Ud. Manguito Brida Enchufe DN-1200 PN-16 SN-5000</t>
  </si>
  <si>
    <t>Tornillo M33x80</t>
  </si>
  <si>
    <t>Tornillo M33x90</t>
  </si>
  <si>
    <t>Tornillo M33x100</t>
  </si>
  <si>
    <t>Tornillo M33x120</t>
  </si>
  <si>
    <t>Tuerca M33</t>
  </si>
  <si>
    <t>Tuerca M36</t>
  </si>
  <si>
    <t>Tuerca M39</t>
  </si>
  <si>
    <t>Arandela Plana M16</t>
  </si>
  <si>
    <t>Arandela Plana M20</t>
  </si>
  <si>
    <t>Arandela Plana M22</t>
  </si>
  <si>
    <t>Arandela Plana M24</t>
  </si>
  <si>
    <t>Arandela Plana M27</t>
  </si>
  <si>
    <t>Arandela Plana M30</t>
  </si>
  <si>
    <t>Arandela Plana M33</t>
  </si>
  <si>
    <t>Arandela Plana M36</t>
  </si>
  <si>
    <t>Arandela Plana M39</t>
  </si>
  <si>
    <t>Tornillo M39x90</t>
  </si>
  <si>
    <t>Tornillo M39x100</t>
  </si>
  <si>
    <t>Tornillo M39x120</t>
  </si>
  <si>
    <t>Varilla roscada M16</t>
  </si>
  <si>
    <t>Varilla roscada M20</t>
  </si>
  <si>
    <t>Varilla roscada M22</t>
  </si>
  <si>
    <t>Varilla roscada M24</t>
  </si>
  <si>
    <t>Varilla roscada M27</t>
  </si>
  <si>
    <t>Varilla roscada M30</t>
  </si>
  <si>
    <t>Varilla roscada M33</t>
  </si>
  <si>
    <t>Varilla roscada M36</t>
  </si>
  <si>
    <t>Varilla roscada M39</t>
  </si>
  <si>
    <t>Diametro nominal                                           50 mm</t>
  </si>
  <si>
    <t>Diametro nominal                                           65 mm</t>
  </si>
  <si>
    <t>Diametro nominal                                         125 mm</t>
  </si>
  <si>
    <t>Diametro nominal                                         350 mm</t>
  </si>
  <si>
    <t>Diametro nominal                                         500 mm</t>
  </si>
  <si>
    <t>Diametro nominal                                         600 mm</t>
  </si>
  <si>
    <t>PE 40 mm a 1-1/4"</t>
  </si>
  <si>
    <t>PE 50 mm a 1-1/2"</t>
  </si>
  <si>
    <t>PE 63 mm a 2"</t>
  </si>
  <si>
    <t>PE 25 mm a 3/4"</t>
  </si>
  <si>
    <t xml:space="preserve">PE 32 mm a 1" </t>
  </si>
  <si>
    <t>4" derivacion a 3"</t>
  </si>
  <si>
    <t>2" derivacion a 1 1/2"</t>
  </si>
  <si>
    <t>2" derivacion a 1"</t>
  </si>
  <si>
    <t>2" derivacion a 3/4"</t>
  </si>
  <si>
    <t>2" derivacion a 1/2"</t>
  </si>
  <si>
    <t>1 1/2" derivacion a 1 1/4"</t>
  </si>
  <si>
    <t>1 1/2" derivacion a 1 "</t>
  </si>
  <si>
    <t>1 1/2" derivacion a  3/4"</t>
  </si>
  <si>
    <t>1 1/2" derivacion a  1/2"</t>
  </si>
  <si>
    <t>1 1/4" derivacion a 1"</t>
  </si>
  <si>
    <t>1 1/4" derivacion a 3/4"</t>
  </si>
  <si>
    <t>1" derivacion a  3/4"</t>
  </si>
  <si>
    <t>1" derivacion a  1/2"</t>
  </si>
  <si>
    <t>3/4" derivacion a  1/2"</t>
  </si>
  <si>
    <t>1/2" tamiz de paso 1 mm</t>
  </si>
  <si>
    <t>3/4" tamiz de paso 1 mm</t>
  </si>
  <si>
    <t>1" tamiz de paso 1 mm</t>
  </si>
  <si>
    <t>1 1/4" tamiz de paso 1,2 mm</t>
  </si>
  <si>
    <t>1 1/2" tamiz de paso 1,2 mm</t>
  </si>
  <si>
    <t>2" tamiz de paso 1,2  mm</t>
  </si>
  <si>
    <t>1" - 32 mm</t>
  </si>
  <si>
    <t>1/2" - 20 mm</t>
  </si>
  <si>
    <t>3/4" - 25 mm</t>
  </si>
  <si>
    <t>1 1/4" - 40 mm</t>
  </si>
  <si>
    <t>1 1/2" - 50 mm</t>
  </si>
  <si>
    <t>2 " - 63 mm</t>
  </si>
  <si>
    <t xml:space="preserve">                      Serie Pesada. Cerradura situada en la parte superior de la maneta</t>
  </si>
  <si>
    <t xml:space="preserve">                       epoxi, PN-16: tornillos aislados eléctricamente, cualquier diametro cuerpo con salida a</t>
  </si>
  <si>
    <t xml:space="preserve">                         en epoxi PN-16. Tornillos aislados eléctricamente cualquier diametro con salida a:</t>
  </si>
  <si>
    <t>060 - 080 para Ø50</t>
  </si>
  <si>
    <t>070 - 090 para Ø60</t>
  </si>
  <si>
    <t>090 - 110 para Ø80</t>
  </si>
  <si>
    <t>110 - 130 para Ø100</t>
  </si>
  <si>
    <t>130 - 150 para Ø125</t>
  </si>
  <si>
    <t>160 - 180 para Ø150</t>
  </si>
  <si>
    <t>175 - 195 para Ø150</t>
  </si>
  <si>
    <t>190 - 210 para Ø175</t>
  </si>
  <si>
    <t>220 - 240 para Ø200</t>
  </si>
  <si>
    <t>235 - 255 para Ø200</t>
  </si>
  <si>
    <t>250 - 270 para Ø225</t>
  </si>
  <si>
    <t>270 - 290 para Ø250</t>
  </si>
  <si>
    <t>315 - 355 para Ø300</t>
  </si>
  <si>
    <t>335 - 355 para Ø300</t>
  </si>
  <si>
    <t>DE 100 (108-125)</t>
  </si>
  <si>
    <t>DE 80   (84-109)</t>
  </si>
  <si>
    <t>DE 150 (159-184)</t>
  </si>
  <si>
    <t>DE 200 (211-238)</t>
  </si>
  <si>
    <t>DE 250 (260-288)</t>
  </si>
  <si>
    <t>DE 300 (310-340)</t>
  </si>
  <si>
    <t>050 - salida a 1"</t>
  </si>
  <si>
    <t>110 - salida a 80</t>
  </si>
  <si>
    <t>125 - salida a 100</t>
  </si>
  <si>
    <t>063 - salida a 2"</t>
  </si>
  <si>
    <t>075 - salida a 2"</t>
  </si>
  <si>
    <t>090 - salida a 2"</t>
  </si>
  <si>
    <t>110 - salida a 2"</t>
  </si>
  <si>
    <t>125 - salida a 2"</t>
  </si>
  <si>
    <t>160 - salida a 2"</t>
  </si>
  <si>
    <t>200 - salida a 2"</t>
  </si>
  <si>
    <t>250 - salida a 2"</t>
  </si>
  <si>
    <t>315 - salida a 2"</t>
  </si>
  <si>
    <t>160 - salida a 100</t>
  </si>
  <si>
    <t>200 - salida a 100</t>
  </si>
  <si>
    <t>250 - salida a 100</t>
  </si>
  <si>
    <t>315 - salida a 100</t>
  </si>
  <si>
    <t>400 - salida a 100</t>
  </si>
  <si>
    <t>400 - salida a 150</t>
  </si>
  <si>
    <t xml:space="preserve">                    en fundición dúctil PN-16, con eje de acero inoxidable y cuadradillo tipo europeo</t>
  </si>
  <si>
    <t xml:space="preserve">                      en fundición dúctil PN-16, con eje de acero inoxidable y cuadradillo.</t>
  </si>
  <si>
    <t xml:space="preserve">                    paso recto, eje acero inoxidable, PN-16</t>
  </si>
  <si>
    <t xml:space="preserve">                   progresivo para bajos caudales PN-16</t>
  </si>
  <si>
    <t xml:space="preserve">                    con conjunto de obturación totalmente recubierto en NBR, PN-16 de:</t>
  </si>
  <si>
    <t xml:space="preserve">                      PN-16, de gran capacidad, de limpieza por parte superior.</t>
  </si>
  <si>
    <r>
      <t xml:space="preserve">                     cerradura y denominación Bomberos, pintada en rojo.</t>
    </r>
    <r>
      <rPr>
        <sz val="10"/>
        <rFont val="Arial"/>
        <family val="2"/>
      </rPr>
      <t xml:space="preserve"> </t>
    </r>
    <r>
      <rPr>
        <b/>
        <sz val="10"/>
        <rFont val="Arial"/>
        <family val="2"/>
      </rPr>
      <t>Antiheladas. Mod. BURGOS</t>
    </r>
  </si>
  <si>
    <t xml:space="preserve">                      Para válvulas de mariposa bridas serie 20.</t>
  </si>
  <si>
    <t xml:space="preserve">                      Junta de disco en EPDM. PN-16. Eje Libre. </t>
  </si>
  <si>
    <t xml:space="preserve">                      de par. Indicador mecánico de posición. Volante de maniobra. IP68. Con transmisor electrónico de posición</t>
  </si>
  <si>
    <t xml:space="preserve">                      señal salida 4-20 mA. Para válvulas de mariposa bridas.</t>
  </si>
  <si>
    <t xml:space="preserve">                      Cuerpo y disco de fundición dúctil. Junta del disco en EPDM. Desmultiplicador manual. PN-16</t>
  </si>
  <si>
    <t>DN 50 tolerancia 57-74</t>
  </si>
  <si>
    <t>DN 60 tolerancia 68-85</t>
  </si>
  <si>
    <t>DN 80 tolerancia 84-106</t>
  </si>
  <si>
    <t>DN 100 tolerancia 99-119</t>
  </si>
  <si>
    <t>DN 100 tolerancia 109-133</t>
  </si>
  <si>
    <t>DN 125 tolerancia 132-157</t>
  </si>
  <si>
    <t>DN 150 tolerancia 157-183</t>
  </si>
  <si>
    <t>DN 150 tolerancia 176-201</t>
  </si>
  <si>
    <t>DN 175 tolerancia 193-215</t>
  </si>
  <si>
    <t>DN 200 tolerancia 218-242</t>
  </si>
  <si>
    <t>DN 225 tolerancia 242-268</t>
  </si>
  <si>
    <t>DN 250 tolerancia 266-292</t>
  </si>
  <si>
    <t>DN 250 tolerancia 280-306</t>
  </si>
  <si>
    <t>DN 300 tolerancia 301-327</t>
  </si>
  <si>
    <t>DN 300 tolerancia 324-350</t>
  </si>
  <si>
    <t>DN 300 tolerancia 352-378</t>
  </si>
  <si>
    <t>DN 350 tolerancia 372-396</t>
  </si>
  <si>
    <t>DN 350 tolerancia 384-410</t>
  </si>
  <si>
    <t>DN 400 tolerancia 410-436</t>
  </si>
  <si>
    <t>DN 400 tolerancia 436-462</t>
  </si>
  <si>
    <t xml:space="preserve">                     con tornilleria en acero 8,8 con revestimiento sintético, juntas EPDM  PN-16 :</t>
  </si>
  <si>
    <t xml:space="preserve">                         con tornilleria en acero 8.8  protegida por epoxi o similar, juntas en EPDM, PN-16 :</t>
  </si>
  <si>
    <t>Tolerancia (266-292 / 301-327)</t>
  </si>
  <si>
    <t>Tolerancia (193-215 / 242-268)</t>
  </si>
  <si>
    <t>Tolerancia (242-268 / 266-292)</t>
  </si>
  <si>
    <t>Tolerancia (68-85 / 84-106)</t>
  </si>
  <si>
    <t>Tolerancia (84-106 / 109-133)</t>
  </si>
  <si>
    <t>Tolerancia (132-157 / 157-183)</t>
  </si>
  <si>
    <t>Tolerancia (157-183 / 176-201)</t>
  </si>
  <si>
    <t>Tolerancia (109-133 / 132-157)</t>
  </si>
  <si>
    <t xml:space="preserve">                       homologado para agua potable.  Carcasa AISI 304 L, Cierre AISI 304 L. Ancho: 200 mm. 2 cierres</t>
  </si>
  <si>
    <t xml:space="preserve">                      homologado para agua potable Carcasa AISI 304 L, Cierre AISI 304 L. Ancho: 200 mm. 1 cierre</t>
  </si>
  <si>
    <t xml:space="preserve">                      homoolgado para agua potable Carcasa AISI 304 L, Cierre AISI 304 L. Ancho: 200 mm. 2 cierres (continuacion)</t>
  </si>
  <si>
    <t xml:space="preserve">                        homologado para agua potable Carcasa AISI 304 L, Cierre AISI 304 L. Ancho:200 mm. 2 cierres (Continuacion)</t>
  </si>
  <si>
    <t xml:space="preserve">                      con tornilleria en acero 8,8, juntas EPDM, PN-16 :</t>
  </si>
  <si>
    <t xml:space="preserve">                      junta interior en EPDM</t>
  </si>
  <si>
    <t xml:space="preserve">                       pintado en epoxi, con tornilleria 8.8</t>
  </si>
  <si>
    <t xml:space="preserve">                          revestimiento termoplástico de:</t>
  </si>
  <si>
    <t xml:space="preserve">DN 50         para PE- 63 </t>
  </si>
  <si>
    <t>DN 65         para PE- 75</t>
  </si>
  <si>
    <t>DN 80         para PE- 90</t>
  </si>
  <si>
    <t>DN 300       para PE- 315</t>
  </si>
  <si>
    <t>DN 400       para PE- 400</t>
  </si>
  <si>
    <t>DN 500       para PE- 500</t>
  </si>
  <si>
    <t>DN 600       para PE- 630</t>
  </si>
  <si>
    <t>DN 40         para PE- 50</t>
  </si>
  <si>
    <t>DN 100       para PE- 110 / 125</t>
  </si>
  <si>
    <t>DN 150       para PE- 160 / 180</t>
  </si>
  <si>
    <t>DN 200       para PE- 200 / 225</t>
  </si>
  <si>
    <t>DN 250       para PE- 250 / 280</t>
  </si>
  <si>
    <t>Manguito pvc teja Ø 110</t>
  </si>
  <si>
    <t>Manguito pvc teja Ø 125</t>
  </si>
  <si>
    <t>Manguito pvc teja Ø 160</t>
  </si>
  <si>
    <t>Manguito pvc teja Ø 200</t>
  </si>
  <si>
    <t>Manguito pvc teja Ø 250</t>
  </si>
  <si>
    <t>Manguito pvc teja Ø 315</t>
  </si>
  <si>
    <t>Manguito pvc teja Ø 400</t>
  </si>
  <si>
    <t>Manguito pvc teja Ø 500</t>
  </si>
  <si>
    <t>Codo pvc teja Ø 110 87ª</t>
  </si>
  <si>
    <t>Codo pvc teja Ø 125 87ª</t>
  </si>
  <si>
    <t>Codo pvc teja Ø 160 87ª</t>
  </si>
  <si>
    <t>Codo pvc teja Ø 200 87ª</t>
  </si>
  <si>
    <t>Codo pvc teja Ø 250 87ª</t>
  </si>
  <si>
    <t>Codo pvc teja Ø 315 87ª</t>
  </si>
  <si>
    <t>Codo pvc teja Ø 400 87ª</t>
  </si>
  <si>
    <t>Codo pvc teja Ø 500 87ª</t>
  </si>
  <si>
    <t>Codo pvc teja Ø 110 45º</t>
  </si>
  <si>
    <t>Codo pvc teja Ø 125 45º</t>
  </si>
  <si>
    <t>Codo pvc teja Ø 160 45º</t>
  </si>
  <si>
    <t>Codo pvc teja Ø 200 45º</t>
  </si>
  <si>
    <t>Codo pvc teja Ø 250 45º</t>
  </si>
  <si>
    <t>Codo pvc teja Ø 315 45º</t>
  </si>
  <si>
    <t>Codo pvc teja Ø 400 45º</t>
  </si>
  <si>
    <t>Codo pvc teja Ø 500 45º</t>
  </si>
  <si>
    <t>Codo pvc teja Ø 160 30º</t>
  </si>
  <si>
    <t>Codo pvc teja Ø 200 30º</t>
  </si>
  <si>
    <t>Codo pvc teja Ø 250 30º</t>
  </si>
  <si>
    <t>Codo pvc teja Ø 315 30º</t>
  </si>
  <si>
    <t>Codo pvc teja Ø 400 30º</t>
  </si>
  <si>
    <t>Codo pvc teja Ø 160 15º</t>
  </si>
  <si>
    <t>Codo pvc teja Ø 200 15º</t>
  </si>
  <si>
    <t>Codo pvc teja Ø 250 15º</t>
  </si>
  <si>
    <t>Codo pvc teja Ø 315 15º</t>
  </si>
  <si>
    <t>Codo pvc teja Ø 400 15º</t>
  </si>
  <si>
    <t>Te pvc teja Ø 110 87º</t>
  </si>
  <si>
    <t>Te pvc teja Ø 125 87º</t>
  </si>
  <si>
    <t>Te pvc teja Ø 160 87º</t>
  </si>
  <si>
    <t>Te pvc teja Ø 200 87º</t>
  </si>
  <si>
    <t>Te pvc teja Ø 250 87º</t>
  </si>
  <si>
    <t>Te pvc teja Ø 315 87º</t>
  </si>
  <si>
    <t>Te pvc teja Ø 400 87º</t>
  </si>
  <si>
    <t>Te pvc teja Ø 500 87º</t>
  </si>
  <si>
    <t xml:space="preserve">Te pvc teja Ø 110 </t>
  </si>
  <si>
    <t>Te pvc teja Ø 125</t>
  </si>
  <si>
    <t xml:space="preserve">Te pvc teja Ø 160 </t>
  </si>
  <si>
    <t xml:space="preserve">Te pvc teja Ø 200 </t>
  </si>
  <si>
    <t xml:space="preserve">Te pvc teja Ø 250 </t>
  </si>
  <si>
    <t xml:space="preserve">Te pvc teja Ø 315 </t>
  </si>
  <si>
    <t>Te pvc teja Ø 160-125</t>
  </si>
  <si>
    <t>Te pvc teja Ø 200-110</t>
  </si>
  <si>
    <t xml:space="preserve">Te pvc teja Ø 200-160 </t>
  </si>
  <si>
    <t xml:space="preserve">Te pvc teja Ø 250-200 </t>
  </si>
  <si>
    <t xml:space="preserve">Te pvc teja Ø 315-250 </t>
  </si>
  <si>
    <t xml:space="preserve">Te pvc teja Ø 400-315 </t>
  </si>
  <si>
    <t xml:space="preserve">Te pvc teja Ø 160-125 </t>
  </si>
  <si>
    <t xml:space="preserve">Tapón pvc teja Ø 110 </t>
  </si>
  <si>
    <t>Tapón pvc teja Ø 125</t>
  </si>
  <si>
    <t xml:space="preserve">Tapón pvc teja Ø 160 </t>
  </si>
  <si>
    <t xml:space="preserve">Tapón pvc teja Ø 200 </t>
  </si>
  <si>
    <t xml:space="preserve">Tapón pvc teja Ø 250 </t>
  </si>
  <si>
    <t xml:space="preserve">Tapón pvc teja Ø 315 </t>
  </si>
  <si>
    <t xml:space="preserve">Tapón pvc teja Ø 400 </t>
  </si>
  <si>
    <t xml:space="preserve">Válvula anti retorno Ø 110 </t>
  </si>
  <si>
    <t>Válvula anti retorno Ø 125</t>
  </si>
  <si>
    <t xml:space="preserve">Válvula anti retorno Ø 160 </t>
  </si>
  <si>
    <t xml:space="preserve">Válvula anti retorno Ø 200 </t>
  </si>
  <si>
    <t xml:space="preserve">Válvula anti retorno Ø 250 </t>
  </si>
  <si>
    <t xml:space="preserve">Válvula anti retorno Ø 315 </t>
  </si>
  <si>
    <t xml:space="preserve">Válvula anti retorno Ø 400 </t>
  </si>
  <si>
    <t>Ud. Terminal tapa Ø 315x400 Clase B-125</t>
  </si>
  <si>
    <t>Ud. Terminal tapa Ø 250x350 Clase B-125</t>
  </si>
  <si>
    <t>metro de PE-40 de 20</t>
  </si>
  <si>
    <t>metro de PE-40 de 25</t>
  </si>
  <si>
    <t>metro de PE-40 de 32</t>
  </si>
  <si>
    <t>metro de PE-40 de 40</t>
  </si>
  <si>
    <t>metro de PE-40 de 50</t>
  </si>
  <si>
    <t>metro de PE-40 de 63</t>
  </si>
  <si>
    <t>metro de PE-40 de 75</t>
  </si>
  <si>
    <t>metro de PE-40 de 90</t>
  </si>
  <si>
    <t>metro de PE-100 de 32</t>
  </si>
  <si>
    <t>metro de PE-100 de 40</t>
  </si>
  <si>
    <t>metro de PE-100 de 50</t>
  </si>
  <si>
    <t>metro de PE-100 de 63</t>
  </si>
  <si>
    <t>metro de PE-100 de 75</t>
  </si>
  <si>
    <t>metro de PE-100 de 90</t>
  </si>
  <si>
    <t>metro de PE-100 de110</t>
  </si>
  <si>
    <t>metro de PE-100 de 160</t>
  </si>
  <si>
    <t>metro de PE-100 de 200</t>
  </si>
  <si>
    <t>metro de PE-100 de 250</t>
  </si>
  <si>
    <t>metro de PE-100 de 315</t>
  </si>
  <si>
    <t>metro de PE-100 de 400</t>
  </si>
  <si>
    <t>metro de PE-100 de 450</t>
  </si>
  <si>
    <t>metro de PE-100 de 500</t>
  </si>
  <si>
    <t>metro de PE-100 de 560</t>
  </si>
  <si>
    <t>metro de PE-100 de 630</t>
  </si>
  <si>
    <t>metro de PE-100 de 110</t>
  </si>
  <si>
    <t>metro de Ø 110</t>
  </si>
  <si>
    <t>metro de Ø 125</t>
  </si>
  <si>
    <t>metro de Ø 160</t>
  </si>
  <si>
    <t>metro de Ø 200</t>
  </si>
  <si>
    <t>metro de Ø 250</t>
  </si>
  <si>
    <t>metro de Ø 315</t>
  </si>
  <si>
    <t>metro de Ø 400</t>
  </si>
  <si>
    <t>metro de Ø 500</t>
  </si>
  <si>
    <t>metro de Ø 630</t>
  </si>
  <si>
    <t>metro de Ø 710</t>
  </si>
  <si>
    <t>metro de Ø 800</t>
  </si>
  <si>
    <t>Ud.Pozo sin base con pates Ø 1000 / 1500</t>
  </si>
  <si>
    <t>Ud.Pozo sin base con pates Ø 1000 / 2000</t>
  </si>
  <si>
    <t>Ud.Pozo sin base con pates Ø 1000 / 2500</t>
  </si>
  <si>
    <t>Ud.Pozo sin base con pates Ø 1000 / 3000</t>
  </si>
  <si>
    <t>Ud.Pozo sin base con pates Ø 1000 / 3500</t>
  </si>
  <si>
    <t>Ud.Pozo sin base con pates Ø 1000 / 4000</t>
  </si>
  <si>
    <t>Ud.Pozo sin base con pates Ø 1000 / 4500</t>
  </si>
  <si>
    <t>Ud.Pozo sin base con pates Ø 1000 / 5000</t>
  </si>
  <si>
    <t>Ud.Pozo sin base con pates Ø 1000 / 5500</t>
  </si>
  <si>
    <t>Ud.Pozo sin base con pates Ø 1000 / 6000</t>
  </si>
  <si>
    <t>Ud Clip elastomérico Ø 1000 / 160</t>
  </si>
  <si>
    <t>Ud Clip elastomérico Ø 1000 / 200</t>
  </si>
  <si>
    <t>Ud Clip elastomérico Ø 1000 / 250</t>
  </si>
  <si>
    <t>Ud Clip elastomérico Ø 1000 / 315</t>
  </si>
  <si>
    <t>Ud Clip elastomérico Ø 1000 / 400</t>
  </si>
  <si>
    <t>Ud Clip elastomérico Ø 1000 / 500</t>
  </si>
  <si>
    <t xml:space="preserve">m.l. Tubería PRFV DN-800 PN-1 SN-5000 </t>
  </si>
  <si>
    <t xml:space="preserve">m.l. Tubería PRFV DN-900 PN-1 SN-5000 </t>
  </si>
  <si>
    <t xml:space="preserve">m.l. Tubería PRFV DN-1000 PN-1 SN-5000 </t>
  </si>
  <si>
    <t xml:space="preserve">m.l. Tubería PRFV DN-1100 PN-1 SN-5000 </t>
  </si>
  <si>
    <t xml:space="preserve">m.l. Tubería PRFV DN-1200 PN-1 SN-5000 </t>
  </si>
  <si>
    <t xml:space="preserve">m.l. Tubería PRFV DN-1300 PN-1 SN-5000 </t>
  </si>
  <si>
    <t xml:space="preserve">m.l. Tubería PRFV DN-1400 PN-1 SN-5000 </t>
  </si>
  <si>
    <t xml:space="preserve">m.l. Tubería PRFV DN-1500 PN-1 SN-5000 </t>
  </si>
  <si>
    <t xml:space="preserve">m.l. Tubería PRFV DN-1600 PN-1 SN-5000 </t>
  </si>
  <si>
    <t xml:space="preserve">m.l. Tubería PRFV DN-1700 PN-1 SN-5000 </t>
  </si>
  <si>
    <t xml:space="preserve">m.l. Tubería PRFV DN-1800 PN-1 SN-5000 </t>
  </si>
  <si>
    <t xml:space="preserve">m.l. Tubería PRFV DN-1900 PN-1 SN-5000 </t>
  </si>
  <si>
    <t xml:space="preserve">m.l. Tubería PRFV DN-2000 PN-1 SN-5000 </t>
  </si>
  <si>
    <t xml:space="preserve">m.l. Tubería PRFV DN-2100 PN-1 SN-5000 </t>
  </si>
  <si>
    <t xml:space="preserve">m.l. Tubería PRFV DN-2200 PN-1 SN-5000 </t>
  </si>
  <si>
    <t xml:space="preserve">m.l. Tubería PRFV DN-2300 PN-1 SN-5000 </t>
  </si>
  <si>
    <t xml:space="preserve">m.l. Tubería PRFV DN-2400 PN-1 SN-5000 </t>
  </si>
  <si>
    <t>Brida diametro    150 mm salida en rosca 4" o inferior</t>
  </si>
  <si>
    <t>Brida diametro    100 mm salida en rosca 4" o inferior</t>
  </si>
  <si>
    <t>Brida diametro    125 mm salida en rosca 4" o inferior</t>
  </si>
  <si>
    <t>metro de PE corrugada de 50 resist aplastamiento L</t>
  </si>
  <si>
    <t>metro de PE corrugada de 63 resist aplastamiento L</t>
  </si>
  <si>
    <t>metro de PE corrugada de 90 resist aplastamiento L</t>
  </si>
  <si>
    <t>metro de PE corrugada de 110 resist aplastamiento L</t>
  </si>
  <si>
    <t>metro de PE corrugada de 160 resist aplastamiento N</t>
  </si>
  <si>
    <t>metro de PE corrugada de 75 resist aplastamiento L</t>
  </si>
  <si>
    <t>Pulsador temporizado Ø 28 mm tipo presto ref 1028 o similar y compatible</t>
  </si>
  <si>
    <t>ML Tubería DN-80 mm.</t>
  </si>
  <si>
    <t>ML Tubería DN-100 mm.</t>
  </si>
  <si>
    <t>ML Tubería DN-150 mm.</t>
  </si>
  <si>
    <t>ML Tubería DN-200 mm.</t>
  </si>
  <si>
    <t>ML Tubería DN-250 mm.</t>
  </si>
  <si>
    <t>ML Tubería DN-300 mm.</t>
  </si>
  <si>
    <t>ML Tubería DN-350 mm.</t>
  </si>
  <si>
    <t>ML Tubería DN-400 mm.</t>
  </si>
  <si>
    <t>ML Tubería DN-450 mm.</t>
  </si>
  <si>
    <t>ML Tubería DN-500 mm.</t>
  </si>
  <si>
    <t>ML Tubería DN-600 mm.</t>
  </si>
  <si>
    <t>ML Tubería DN-800 mm.</t>
  </si>
  <si>
    <t>FAMILIA NÚM. 1 - TUBERÍA DE FUNDICIÓN DÚCTIL, PVC-O Y PIEZAS ESPECIALES</t>
  </si>
  <si>
    <t>FAMILIA NÚM. 2 - MATERIAL PARA REPARACIONES, ACOMETIDAS Y BATERÍAS DE CONTADORES</t>
  </si>
  <si>
    <t>FAMILIA NÚM. 3 - VALVULERÍA Y PIEZAS ESPECIALES</t>
  </si>
  <si>
    <t>FAMILIA NÚM. 4 - TUBERÍA Y ACCESORIOS POLIETILENO PE-40 PE-100</t>
  </si>
  <si>
    <t xml:space="preserve">FAMILIA NÚM. 5 - TUBERÍA DE SANEAMIENTO Y ACCESORIOS DE PVC NO PLASTIFICADO, NO ESTRUCTURADO  COLOR TEJA CON JUNTA ELÁSTICA </t>
  </si>
  <si>
    <t>FAMILIA NÚM. 6 - TUBERÍA Y ACCESORIOS DE PRFV</t>
  </si>
  <si>
    <t>TOTAL FAMILIA 1</t>
  </si>
  <si>
    <t>TOTAL FAMILIA 2</t>
  </si>
  <si>
    <t>TOTAL FAMILIA 3</t>
  </si>
  <si>
    <t>TOTAL FAMILIA 4</t>
  </si>
  <si>
    <t>TOTAL FAMILIA 5</t>
  </si>
  <si>
    <t>TOTAL FAMILIA 6</t>
  </si>
  <si>
    <t xml:space="preserve">UD. Empalme Brida-Enchufe   80 mm. </t>
  </si>
  <si>
    <t>UD. Empalme Brida-Enchufe 100 mm.</t>
  </si>
  <si>
    <t>UD. Empalme Brida-Enchufe 150 mm.</t>
  </si>
  <si>
    <t>UD. Empalme Brida-Enchufe 200 mm.</t>
  </si>
  <si>
    <t>UD. Empalme Brida-Enchufe 250 mm.</t>
  </si>
  <si>
    <t>UD. Empalme Brida-Enchufe 300 mm.</t>
  </si>
  <si>
    <t>UD. Empalme Brida-Enchufe 350 mm.</t>
  </si>
  <si>
    <t>UD. Empalme Brida-Enchufe 400 mm.</t>
  </si>
  <si>
    <t>UD. Empalme Brida-Enchufe 450 mm.</t>
  </si>
  <si>
    <t>UD. Empalme Brida-Enchufe 500 mm.</t>
  </si>
  <si>
    <t>UD. Empalme Brida-Enchufe 600 mm.</t>
  </si>
  <si>
    <t>UD. Empalme Brida-Enchufe 800 mm.</t>
  </si>
  <si>
    <t>1.01 Tubería fundición dúctil clase preferente C40-C30 según norma UNE EN-545:2011, recubrimiento interior plastico de poliuretano o similar, con parte proporcional de juntas incluidas. Conexión campana enchufe. Revestimiento exterior Zinc Aluminio 400 gr/m2.</t>
  </si>
  <si>
    <t>1.02 Empalme de fundicion ductil, conexión Brida enchufe,  recubrimiento interior y exterior de epoxi, esmalte o similar aquacoat, conjuntos completos, equipados con contrabridas, bulones y juntas EPDM tanto para brida y contrabrida PFA 16 bar. Brida Orientable. Norma UNE EN-545:2011</t>
  </si>
  <si>
    <t>UD. Empalme Brida-Liso 80 mm.</t>
  </si>
  <si>
    <t>UD. Empalme Brida-Liso 100 mm.</t>
  </si>
  <si>
    <t>UD. Empalme Brida-Liso 150 mm.</t>
  </si>
  <si>
    <t>UD. Empalme Brida-Liso 200 mm.</t>
  </si>
  <si>
    <t>UD. Empalme Brida-Liso 250 mm.</t>
  </si>
  <si>
    <t>UD. Empalme Brida-Liso 300 mm.</t>
  </si>
  <si>
    <t>UD. Empalme Brida-Liso 350 mm.</t>
  </si>
  <si>
    <t>UD. Empalme Brida-Liso 400 mm.</t>
  </si>
  <si>
    <t>UD. Empalme Brida-Liso 450 mm.</t>
  </si>
  <si>
    <t>UD. Empalme Brida-Liso 500 mm.</t>
  </si>
  <si>
    <t>UD. Empalme Brida-Liso 600 mm.</t>
  </si>
  <si>
    <t>UD. Empalme Brida-Liso 800 mm.</t>
  </si>
  <si>
    <t>1.03 Empalme de fundicion ductil, conexión Brida Liso, accesorios recubrimiento interior y exterior de epoxi, esmalte o similar aquacoat, conjuntos completos, equipados con junta EPDM para brida PFA 16 bar. Brida Orientable. Norma UNE EN-545:2011</t>
  </si>
  <si>
    <t>1.04 Junta para acerrojar tuberia de fundicion ductil, anillo de junta EPDM PFA 16 bar con injertos metalicos antitraccion para alojar en cabeza de tubos.</t>
  </si>
  <si>
    <t>UD. Junta EPDM con injertos para acerrojar tuberia     80 mm</t>
  </si>
  <si>
    <t>UD. Junta EPDM con injertos para acerrojar tuberia   100 mm</t>
  </si>
  <si>
    <t>UD. Junta EPDM con injertos para acerrojar tuberia   150 mm</t>
  </si>
  <si>
    <t>UD. Junta EPDM con injertos para acerrojar tuberia   200 mm</t>
  </si>
  <si>
    <t>UD. Junta EPDM con injertos para acerrojar tuberia   250 mm</t>
  </si>
  <si>
    <t>UD. Junta EPDM con injertos para acerrojar tuberia   300 mm</t>
  </si>
  <si>
    <t>UD. Junta EPDM con injertos para acerrojar tuberia   350 mm</t>
  </si>
  <si>
    <t>UD. Junta EPDM con injertos para acerrojar tuberia   400 mm</t>
  </si>
  <si>
    <t>UD. Junta EPDM con injertos para acerrojar tuberia   450 mm</t>
  </si>
  <si>
    <t>UD. Junta EPDM con injertos para acerrojar tuberia   500 mm</t>
  </si>
  <si>
    <t>UD. Junta EPDM con injertos para acerrojar tuberia   600 mm</t>
  </si>
  <si>
    <t>UD. Conjunto para acerrojar accesorios.                 80 mm</t>
  </si>
  <si>
    <t>UD. Conjunto para acerrojar accesorios.               100 mm</t>
  </si>
  <si>
    <t>UD. Conjunto para acerrojar accesorios.               150 mm</t>
  </si>
  <si>
    <t>UD. Conjunto para acerrojar accesorios.               200 mm</t>
  </si>
  <si>
    <t>UD. Conjunto para acerrojar accesorios.               250 mm</t>
  </si>
  <si>
    <t>UD. Conjunto para acerrojar accesorios.               300 mm</t>
  </si>
  <si>
    <t>1.05 Conjunto para acerrojar accesorios de fundicion ductil, compuesto por anillo EPDM con injertos metalicos, contrabridas y bulones.</t>
  </si>
  <si>
    <t>1.06 Codos Enchufe-Enchufe de fundicion ductil, recubrimiento interior y exterior de epoxi, esmalte o similar aquacoat, conjuntos completos equipados con contrabidas, bulones y juntas EPDM para contrabrida PFA &gt; 25 bar. Norma UNE EN-545:2011. Para cualquier angulo 90-45-22-11º</t>
  </si>
  <si>
    <t>UD. Codo Enchufe-Enchufe + juntas mecanicas   80 mm</t>
  </si>
  <si>
    <t>UD. Codo Enchufe-Enchufe + juntas mecanicas 100 mm</t>
  </si>
  <si>
    <t>UD. Codo Enchufe-Enchufe + juntas mecanicas 150 mm</t>
  </si>
  <si>
    <t>UD. Codo Enchufe-Enchufe + juntas mecanicas 200 mm</t>
  </si>
  <si>
    <t>UD. Codo Enchufe-Enchufe + juntas mecanicas 250 mm</t>
  </si>
  <si>
    <t>UD. Codo Enchufe-Enchufe + juntas mecanicas 300 mm</t>
  </si>
  <si>
    <t>UD. Codo Enchufe-Enchufe + juntas mecanicas 350 mm</t>
  </si>
  <si>
    <t>UD. Codo Enchufe-Enchufe + juntas mecanicas 400 mm</t>
  </si>
  <si>
    <t>UD. Codo Enchufe-Enchufe + juntas mecanicas 450 mm</t>
  </si>
  <si>
    <t>UD. Codo Enchufe-Enchufe + juntas mecanicas 500 mm</t>
  </si>
  <si>
    <t>UD. Codo Enchufe-Enchufe + juntas mecanicas 600 mm</t>
  </si>
  <si>
    <t>UD. Codo Brida-Brida + juntas                            80 mm</t>
  </si>
  <si>
    <t>UD. Codo Brida-Brida + juntas                          100 mm</t>
  </si>
  <si>
    <t>UD. Codo Brida-Brida + juntas                          150 mm</t>
  </si>
  <si>
    <t>UD. Codo Brida-Brida + juntas                          200 mm</t>
  </si>
  <si>
    <t>UD. Codo Brida-Brida + juntas                          250 mm</t>
  </si>
  <si>
    <t>UD. Codo Brida-Brida + juntas                          300 mm</t>
  </si>
  <si>
    <t>UD. Codo Brida-Brida + juntas                          350 mm</t>
  </si>
  <si>
    <t>UD. Codo Brida-Brida + juntas                          400 mm</t>
  </si>
  <si>
    <t>UD. Codo Brida-Brida + juntas                          500 mm</t>
  </si>
  <si>
    <t>UD. Codo Brida-Brida + juntas                          600 mm</t>
  </si>
  <si>
    <t>1.07 Codos Brida-Brida de fundicion ductil, recubrimiento interior y exterior de epoxi, esmalte o similar aquacoat, conjuntos completos equipados con juntas EPDM para brida. PFA 16 bar Norma UNE EN-545:2011. Para cualquier angulo 90-45-22-11º</t>
  </si>
  <si>
    <t xml:space="preserve">1.08 Te Enchufe-Enchufe a Brida de fundicion ductil, recubrimiento interior y exterior de epoxi, esmalte o similar aquacoat. conjuntos equipados con contrabidas, bulones y juntas EPDM para contrabrida y brida PFA 16 bar. Derivacion con Brida orientable de cualquier diametro. Norma UNE EN-545:2011. </t>
  </si>
  <si>
    <t>UD. Te E/E salida Brida + juntas                         80 mm</t>
  </si>
  <si>
    <t>UD. Te E/E salida Brida + juntas                       100 mm</t>
  </si>
  <si>
    <t>UD. Te E/E salida Brida + juntas                       150 mm</t>
  </si>
  <si>
    <t>UD. Te E/E salida Brida + juntas                       200 mm</t>
  </si>
  <si>
    <t>UD. Te E/E salida Brida + juntas                       250 mm</t>
  </si>
  <si>
    <t>UD. Te E/E salida Brida + juntas                       300 mm</t>
  </si>
  <si>
    <t>UD. Te E/E salida Brida + juntas                       350 mm</t>
  </si>
  <si>
    <t>UD. Te E/E salida Brida + juntas                       400 mm</t>
  </si>
  <si>
    <t>UD. Te E/E salida Brida + juntas                       450 mm</t>
  </si>
  <si>
    <t>UD. Te E/E salida Brida + juntas                       500 mm</t>
  </si>
  <si>
    <t>UD. Te E/E salida Brida + juntas                       600 mm</t>
  </si>
  <si>
    <t xml:space="preserve">1.09 Te Enchufe-Enchufe a Enchufe de fundicion ductil, recubrimiento interior y exterior de epoxi, esmalte o similar aquacoat. conjuntos equipados con contrabidas, bulones y juntas EPDM para contrabridas PFA &gt; 25 bar. Derivacion enchufe de cualquier diametro. Norma UNE EN-545:2011. </t>
  </si>
  <si>
    <t>UD. Te E/E/E salida cualquier diametro + juntas       80 mm</t>
  </si>
  <si>
    <t>UD. Te E/E/E salida cualquier diametro + juntas     100 mm</t>
  </si>
  <si>
    <t>UD. Te E/E/E salida cualquier diametro + juntas     150 mm</t>
  </si>
  <si>
    <t>UD. Te E/E/E salida cualquier diametro + juntas     200 mm</t>
  </si>
  <si>
    <t>UD. Te B/B salida Brida + juntas                         80 mm</t>
  </si>
  <si>
    <t>UD. Te B/B salida Brida + juntas                       100 mm</t>
  </si>
  <si>
    <t>UD. Te B/B salida Brida + juntas                       150 mm</t>
  </si>
  <si>
    <t>UD. Te B/B salida Brida + juntas                       200 mm</t>
  </si>
  <si>
    <t>UD. Te B/B salida Brida + juntas                       250 mm</t>
  </si>
  <si>
    <t>UD. Te B/B salida Brida + juntas                       300 mm</t>
  </si>
  <si>
    <t>UD. Te B/B salida Brida + juntas                       350 mm</t>
  </si>
  <si>
    <t>UD. Te B/B salida Brida + juntas                       400 mm</t>
  </si>
  <si>
    <t>UD. Te B/B salida Brida + juntas                       450 mm</t>
  </si>
  <si>
    <t>UD. Te B/B salida Brida + juntas                       500 mm</t>
  </si>
  <si>
    <t>UD. Te B/B salida Brida + juntas                       600 mm</t>
  </si>
  <si>
    <t>UD. Te B/B salida Brida + juntas                       800 mm</t>
  </si>
  <si>
    <t xml:space="preserve">1.10 Te Brida-Brida salida a Brida de fundicion ductil, recubrimiento interior y exterior de epoxi, esmalte o similar aquacoat. conjuntos equipados con  juntas EPDM para brida, PFA-16. Todas las bridas orientables y derivacion de cualquier diametro. Norma UNE EN-545:2011. </t>
  </si>
  <si>
    <t>UD. Manguito Enchufe-Enchufe + juntas               80 mm</t>
  </si>
  <si>
    <t>UD. Manguito Enchufe-Enchufe + juntas             100 mm</t>
  </si>
  <si>
    <t>UD. Manguito Enchufe-Enchufe + juntas             150 mm</t>
  </si>
  <si>
    <t>UD. Manguito Enchufe-Enchufe + juntas             200 mm</t>
  </si>
  <si>
    <t>UD. Manguito Enchufe-Enchufe + juntas             250 mm</t>
  </si>
  <si>
    <t>UD. Manguito Enchufe-Enchufe + juntas             300 mm</t>
  </si>
  <si>
    <t>UD. Manguito Enchufe-Enchufe + juntas             350 mm</t>
  </si>
  <si>
    <t>UD. Manguito Enchufe-Enchufe + juntas             400 mm</t>
  </si>
  <si>
    <t>UD. Manguito Enchufe-Enchufe + juntas             450 mm</t>
  </si>
  <si>
    <t>UD. Manguito Enchufe-Enchufe + juntas             500 mm</t>
  </si>
  <si>
    <t>UD. Manguito Enchufe-Enchufe + juntas             600 mm</t>
  </si>
  <si>
    <t xml:space="preserve">1.11 Manguito Enchufe-Enchufe de fundicion ductil, recubrimiento interior y exterior de epoxi, esmalte o similar aquacoat. conjuntos completos equipados con contrabridas, bulones y juntas EPDM PFA &gt; 25 bar. Norma UNE EN-545:2011. </t>
  </si>
  <si>
    <t xml:space="preserve">1.12 Manguito Brida-Brida de fundicion ductil Longitud total 0,25 m, recubrimiento interior y exterior de epoxi, esmalte o similar aquacoat. Conjuntos completos  equipados   con junta EPDM para brida PFA 16 bar. Ambas bridas orientables. Norma UNE EN-545:2011. </t>
  </si>
  <si>
    <t>UD. Manguito Brida-Brida + juntas Lu 0,25 m       80 mm</t>
  </si>
  <si>
    <t>UD. Manguito Brida-Brida + juntas Lu 0,25 m     100 mm</t>
  </si>
  <si>
    <t>UD. Manguito Brida-Brida + juntas Lu 0,25 m     150 mm</t>
  </si>
  <si>
    <t>UD. Manguito Brida-Brida + juntas Lu 0,25 m     200 mm</t>
  </si>
  <si>
    <t>UD. Manguito Brida-Brida + juntas Lu 0,25 m     250 mm</t>
  </si>
  <si>
    <t>UD. Manguito Brida-Brida + juntas Lu 0,25 m     300 mm</t>
  </si>
  <si>
    <t>UD. Manguito Brida-Brida + juntas Lu 0,25 m     400 mm</t>
  </si>
  <si>
    <t>UD. Manguito Brida-Brida + juntas Lu 0,25 m     500 mm</t>
  </si>
  <si>
    <t>UD. Manguito Brida-Brida + juntas Lu 0,25 m     600 mm</t>
  </si>
  <si>
    <t xml:space="preserve">1.13 Manguito Brida-Brida de fundicion ductil Longitud total 0,50 m, recubrimiento interior y exterior de epoxi, esmalte o similar aquacoat. Conjuntos completos  equipados con junta EPDM para bridas PFA 16 bar. Ambas bridas orientables.  Norma UNE EN-545:2011. </t>
  </si>
  <si>
    <t>1.14 Cono de reduccion Enchufe-Enchufe, manguito reducido, de fundicion ductil, recubrimiento interior y exterior de epoxi, esmalte o similar aquacoat. Conjuntos completos equipados con contrabridas, bulones y juntas EPDM PFA &gt; 25 bar. Norma UNE EN-545:2011. Cualquier reduccion de salida.</t>
  </si>
  <si>
    <t>1.15 Cono de reduccion Brida-Brida de fundicion ductil, recubrimiento interior y exterior de epoxi, esmalte o similar aquacoat. Conjuntos completos equipados     con juntas EPDM para bridas PFA 16 bar. Ambas bridas orientables. Norma UNE EN-545:2011. Cualquier reduccion de salida.</t>
  </si>
  <si>
    <t xml:space="preserve">1.16 Brida Ciega de fundicion ductil, recubrimiento interior y exterior de epoxi, esmalte o similar aquacoat. PFA 16 bar. Norma UNE EN-545:2011. </t>
  </si>
  <si>
    <t xml:space="preserve">1.17 Brida Acero Inoxidable AISI316L en PFA 16 bar, con salida roscada a cualquier diametro. </t>
  </si>
  <si>
    <t xml:space="preserve">1.18 Media Brida orientable de fundicion ductil, recubrimiento interior y exterior de epoxi, esmalte o similar aquacoat. PFA 16 bar. Norma UNE EN-545:2011.  </t>
  </si>
  <si>
    <t>1.19 Placa de reduccion embridada de fundicion ductil, recubrimiento interior y exterior de epoxi, esmalte o similar aquacoat. PFA 16 bar. Norma UNE EN-545. Salida a cualquier diametro. Pernos Galvanizados.</t>
  </si>
  <si>
    <t>1.20 Cruz de conexión con cuatro bridas en fundicion ductil, recubrimiento interior y exterior de epoxi, esmalte o similar aquacoat. PFA 16 bar. Norma UNE EN-545:2011.</t>
  </si>
  <si>
    <t xml:space="preserve">1.21 Carrete de anclaje, manguito embridado con nervado transversal o con brida central según necesidad, en fundicion ductil, recubrimiento interior y exterior de epoxi, esmalte o similar aquacoat.  Norma UNE EN-545:2011, Conjunto equipado con Bridas orientables en extremos y con juntas EPDM para bridas PFA 16 bar. Cualquier longitud util, segun diametro hasta 0,25, 0,5, 0,8 o 1,0 metros. </t>
  </si>
  <si>
    <t>1.22 Tornillos de cabeza hexagonal rosca total en acero al carbono  cincado calidad 8.8. DIN 933 UNE-EN ISO 4017</t>
  </si>
  <si>
    <t>1.23 Tuerca hexagonal en acero al carbono cincado calidad 8.8. DIN 934 UNE-EN ISO 4032:2013</t>
  </si>
  <si>
    <t>1.24 Arandela plana en acero al carbono cincado calidad 8.8. DIN 125 UNE-EN ISO 7089 7090</t>
  </si>
  <si>
    <t>1.25 Varilla roscada en acero al carbono cincado calidad 8.8. DIN 976. Longitud 1 metro.</t>
  </si>
  <si>
    <t>1.26 Junta Plana de goma EPDM para bridas PN-16.</t>
  </si>
  <si>
    <t>1.27 Junta plana de goma EPDM para bridas PN-16, con alma de acero insertado.</t>
  </si>
  <si>
    <t>1.28 Tubería PVC-O clase 500 según norma UNE-EN 17176:2019, Conexión campana enchufe. Junta integrada doble anillo EPDM estanqueidad y polipropileno rigidizante, PN-16. Rigidez Circunferencial 7 kN/m2</t>
  </si>
  <si>
    <t>UD. Manguito Brida-Brida + juntas Lu 0,50 m       80 mm</t>
  </si>
  <si>
    <t>UD. Manguito Brida-Brida + juntas Lu 0,50 m     100 mm</t>
  </si>
  <si>
    <t>UD. Manguito Brida-Brida + juntas Lu 0,50 m     150 mm</t>
  </si>
  <si>
    <t>UD. Manguito Brida-Brida + juntas Lu 0,50 m     200 mm</t>
  </si>
  <si>
    <t>UD. Manguito Brida-Brida + juntas Lu 0,50 m     250 mm</t>
  </si>
  <si>
    <t>UD. Manguito Brida-Brida + juntas Lu 0,50 m     300 mm</t>
  </si>
  <si>
    <t>UD. Manguito Brida-Brida + juntas Lu 0,50 m     400 mm</t>
  </si>
  <si>
    <t>UD. Manguito Brida-Brida + juntas Lu 0,50 m     500 mm</t>
  </si>
  <si>
    <t>UD. Manguito Brida-Brida + juntas Lu 0,50 m     600 mm</t>
  </si>
  <si>
    <t>1.29 Tubería PVC-O clase 500 según norma UNE-EN 17176:2019, Conexión campana enchufe. Junta integrada doble anillo EPDM estanqueidad y polipropileno rigidizante, PN-20. Rigidez Circunferencial 11 kN/m2</t>
  </si>
  <si>
    <t>UD. Diametro nominal                                           90 mm</t>
  </si>
  <si>
    <t>UD. Diametro nominal                                          110 mm</t>
  </si>
  <si>
    <t>UD. Diametro nominal                                         160 mm</t>
  </si>
  <si>
    <t>UD. Diametro nominal                                         200 mm</t>
  </si>
  <si>
    <t>UD. Diametro nominal                                         250 mm</t>
  </si>
  <si>
    <t>UD. Diametro nominal                                         315 mm</t>
  </si>
  <si>
    <t>UD. Diametro nominal                                         400 mm</t>
  </si>
  <si>
    <t>UD. Diametro nominal                                         450 mm</t>
  </si>
  <si>
    <t>UD. Diametro nominal                                         500 mm</t>
  </si>
  <si>
    <t>UD. Diametro nominal                                         630 mm</t>
  </si>
  <si>
    <t>UD. Diametro nominal                                         710 mm</t>
  </si>
  <si>
    <t>UD. Diametro nominal                                         800 mm</t>
  </si>
  <si>
    <t>1.30 Codos de PVC-O clase 500 según norma UNE-EN 17176:2019, equipados con juntas integradas de doble anillo EPDM estanqueidad y polipropileno rigidizante, PN-16. Para cualquier angulo 90-45-22-11º</t>
  </si>
  <si>
    <t xml:space="preserve">1.31 Manguitos de PVC-O clase 500 según norma UNE-EN 17176:2019, equipados con juntas integradas de doble anillo EPDM estanqueidad y polipropileno rigidizante, PN-16. Tanto pasantes como no pasantes. </t>
  </si>
  <si>
    <t>1.32 Manguitos reducidos de PVC-O clase 500 según norma UNE-EN 17176:2019, equipados con juntas integradas de doble anillo EPDM estanqueidad y polipropileno rigidizante, PN-16. Precio a cualquier reducción.</t>
  </si>
  <si>
    <t>Tornillo M20x60</t>
  </si>
  <si>
    <t>Tornillo M20x70</t>
  </si>
  <si>
    <t>Tornillo M20x80</t>
  </si>
  <si>
    <t>Tornillo M20x90</t>
  </si>
  <si>
    <t>Tornillo M20x100</t>
  </si>
  <si>
    <t>Tornillo M20x110</t>
  </si>
  <si>
    <t>Tornillo M20x120</t>
  </si>
  <si>
    <t>Tornillo M20x130</t>
  </si>
  <si>
    <t>Tornillo M20x140</t>
  </si>
  <si>
    <t>Tornillo M20x150</t>
  </si>
  <si>
    <t>Tornillo M24x80</t>
  </si>
  <si>
    <t>Tornillo M24x90</t>
  </si>
  <si>
    <t>Tornillo M24x100</t>
  </si>
  <si>
    <t>Tornillo M24x120</t>
  </si>
  <si>
    <t>Tornillo M30x80</t>
  </si>
  <si>
    <t>Tornillo M30x90</t>
  </si>
  <si>
    <t>Tornillo M30x100</t>
  </si>
  <si>
    <t>Tornillo M30x120</t>
  </si>
  <si>
    <t>Tornillo M36x80</t>
  </si>
  <si>
    <t>Tornillo M36x90</t>
  </si>
  <si>
    <t>Tornillo M36x100</t>
  </si>
  <si>
    <t>Tornillo M36x120</t>
  </si>
  <si>
    <t>2.1.- Enlace de laton (o Polipropileno a eleccion de AB segun pedido) rosca macho para:</t>
  </si>
  <si>
    <t>2.2.- Enlace de laton (o Polipropileno a eleccion de AB segun pedido) rosca macho reducido para:</t>
  </si>
  <si>
    <t>2.3,- Enlace de laton (o Polipropileno a eleccion de AB segun pedido) rosca hembra para:</t>
  </si>
  <si>
    <t>2.4.- Enlace de laton (o Polipropileno a eleccion de AB segun pedido) rosca hembra reducido para:</t>
  </si>
  <si>
    <t>2.5.- Manguito de laton (o Polipropileno a eleccion de AB segun pedido) union para PE de:</t>
  </si>
  <si>
    <t>2.6.- Manguito de laton (o Polipropileno a eleccion de AB segun pedido) reducido para PE de:</t>
  </si>
  <si>
    <t>2.7.- Codo de laton (o Polipropileno a eleccion de AB segun pedido) a PE 90º de:</t>
  </si>
  <si>
    <t>2.8.- Te de laton (o Polipropileno a eleccion de AB segun pedido) para PE con derivacion a Rosca Hembra</t>
  </si>
  <si>
    <t>2.9.- Te de laton (o Polipropileno a eleccion de AB segun pedido) para PE con 3 bocas iguales:</t>
  </si>
  <si>
    <t>2.10.- Enlace de laton (o Polipropileno a eleccion de AB segun pedido) para PE rosca macho 45º de:</t>
  </si>
  <si>
    <t>2.11.- Enlace de laton (o Polipropileno a eleccion de AB segun pedido) para PE rosca hembra 90º de:</t>
  </si>
  <si>
    <t>2.11.- Enlace de laton (o Polipropileno a eleccion de AB segun pedido) para PE rosca macho 90º de:</t>
  </si>
  <si>
    <t>2.12.- Manguito de reparación (pasante) en laton (o Polipropileno a eleccion segun pedido) para PE de:</t>
  </si>
  <si>
    <t>2.13.- Enlace de laton (o Polipropileno a eleccion de AB segun pedido) para PE con rosca macho largo de:</t>
  </si>
  <si>
    <t>2.14.- Tuerca de laton serie pesada reducida de:</t>
  </si>
  <si>
    <t>2.15.- Machón de laton serie pesada estampado y picado de:</t>
  </si>
  <si>
    <t>2.16.- Machón reducido serie pesada de laton estampado y picado de:</t>
  </si>
  <si>
    <t>2.17.- Te rosca hembra serie pesada de laton (o Polipropileno a eleccion de AB segun pedido) de:</t>
  </si>
  <si>
    <t>2.18.- Cruz 4 bocas rosca hembra serie pesada de laton (o Polipropileno a eleccion de AB segun pedido) de:</t>
  </si>
  <si>
    <t>2.19.- Te rosca hembra reducida serie pesada de laton (o Polipropileno a eleccion de AB segun pedido) de:</t>
  </si>
  <si>
    <t>2.20.- Codo 90º roscas hembra serie pesada de laton (o Polipropileno a eleccion de AB segun pedido) de:</t>
  </si>
  <si>
    <t>2.21.- Codo 90º rosca macho hembra serie pesada de laton (o Polipropileno a eleccion de AB segun pedido) de:</t>
  </si>
  <si>
    <t>2.22.- Curva macho hembra serie pesada de laton de:</t>
  </si>
  <si>
    <t>2.23.- Curva roscas hembra serie pesada de laton de:</t>
  </si>
  <si>
    <t>2.24.- Manguito rosca hembra interior serie pesada de laton (o Polipropileno a eleccion de AB segun pedido) de:</t>
  </si>
  <si>
    <t>2.25.- Racor Marsella Macho - Hembra serie pesada de laton (o Polipropileno a eleccion de AB segun pedido) de:</t>
  </si>
  <si>
    <t>2.26.- Racor Marsella reducido Macho Hembra serie pesada de laton (o Polipropileno a eleccion de AB segun pedido) de:</t>
  </si>
  <si>
    <t>2.27.- Tapón rosca macho serie pesada de laton de:</t>
  </si>
  <si>
    <t>2.28.- Tapón precintable rosca macho serie pesada de laton de:</t>
  </si>
  <si>
    <t>2.29.- Válvula de retención de muelle con roscas hembra de laton, PN-16, de diametro:</t>
  </si>
  <si>
    <t>2.30.- Filtro de laton roscado elemento tamiz acero inoxidable inclinado de diametro:</t>
  </si>
  <si>
    <t>2.31.- Válvula de bola de acero inoxidable paso recto, roscas hembra, con palanca de acero inoxidable de:</t>
  </si>
  <si>
    <t>2.32.- Válvula de bola de bronce (o Polipropileno a eleccion de AB) paso recto, roscas hembra, con cuadradillo:</t>
  </si>
  <si>
    <t>2.33.- Válvula de bola de bronce (o Polipropileno a eleccion de AB) paso recto, roscas hembra con mando mariposa:</t>
  </si>
  <si>
    <t xml:space="preserve">2.34.- Válvula de bola en bronce (o Polipropileno a eleccion de AB) paso recto, rosca Hembra y enlace a tubo PE, con cuadradillo </t>
  </si>
  <si>
    <t>2.35.- Válvula de bola de bronce (o Polipropileno a eleccion de AB ) paso recto, dos enlaces a PE, con cuadradillo:</t>
  </si>
  <si>
    <t>2.36.- Válvula de bola de paso total con cerradura y con llave y bombin especial Aguas de  Burgos, de laton OT-CW617N,</t>
  </si>
  <si>
    <t>2.37.- Válvula de bola con retención, con dos tomas laterales precintables y un tapón de descarga, de laton OT-CW617N de:</t>
  </si>
  <si>
    <t>2.38.- Cabezal de toma en carga salida BRIDA y junta de cierre, fundición dúctil pintada con</t>
  </si>
  <si>
    <t>2.39.- Cabezal de toma roscada hembra con anillo de laton CW617N, junta de cierre y cuerpo fundición dúctil pintada</t>
  </si>
  <si>
    <t>2.40.- Banda acero inoxidable sin soldadura recubierta de caucho NBR para cabezales anteriores de tamaño:</t>
  </si>
  <si>
    <t>2.41.- Collarín abrazadera de fundicion ductil para reparaciones de roturas, multidiámetro.</t>
  </si>
  <si>
    <t>2.42.- Collarín para polietileno o PVC, de salida toma roscada de fundición dúctil pintado en epoxi,</t>
  </si>
  <si>
    <t>2.43.- Collarín para polietileno o PVC-O de 2 con salida brida, de fundicion dúctil pintado en epoxi de:</t>
  </si>
  <si>
    <t>2.44.- Tuerca laton estampado Roscas Hembra - Hembra  3 piezas junta cónica de:</t>
  </si>
  <si>
    <t>2.45.- Tuerca laton estampado roscas Macho - Hembra  3 piezas junta cónica de:</t>
  </si>
  <si>
    <t>2.46.- Carrete de desmontaje bridas acero al carbono S235JR y virolas en acero inoxidable  doble brida junta tórica, PN-16</t>
  </si>
  <si>
    <t xml:space="preserve">2.47.- Pulsador temporizado cromado recto para agua fria. </t>
  </si>
  <si>
    <t xml:space="preserve">3.1.- Válvula cierre elástico, paso recto, roscas hembra, pintada en epoxi, </t>
  </si>
  <si>
    <t xml:space="preserve">3.2.- Válvula cierre elástico, paso recto, con bridas serie 14 (F4), pintada en epoxi, </t>
  </si>
  <si>
    <t>3.3.- Volante para valvulas de compuerta de acero estampado:</t>
  </si>
  <si>
    <t xml:space="preserve">3.4.- Conjunto de válvulas para garantizar suministro, cierre elástico, pintada en epoxi, </t>
  </si>
  <si>
    <t>3.5.- Válvula reductora estabilizadora y mantenedora de presión aguas abajo, piloto reductor incl,  equipada con asiento</t>
  </si>
  <si>
    <t>3.6.- Válvula de retención a clapeta sin eje de giro, asiento inclinado, con bridas, pintada en epoxi,</t>
  </si>
  <si>
    <t>3.7.- Filtro de paso recto pintado en epoxi, con tamiz en acero inoxidable paso 1 mm o 2 mm a eleccion de AB,</t>
  </si>
  <si>
    <t>3.8.- Hidrante enterrado con 2 salidas a 70-45 mm. con racores y tapones, tapa con</t>
  </si>
  <si>
    <t xml:space="preserve">3.9.- Válvula de mariposa bridas serie 20. Cuerpo en fundición dúctil. Eje centrado y disco de acero en inoxidable. </t>
  </si>
  <si>
    <t>3.10.- Desmultiplicador de accionamiento manual por volante. Fundición gris. IP68</t>
  </si>
  <si>
    <t xml:space="preserve">3.11.- Actuador eléctrico, servicio de regulación,Trifásico, con 2 finales de carrera y 2 limitadores </t>
  </si>
  <si>
    <t xml:space="preserve">3.12.- Válvula de mariposa Bridas serie 14. Disco doble excéntrico, interior del cuerpo y disco esmaltado. </t>
  </si>
  <si>
    <t>3.13.- Unión universal (Multidiametro gran tolerancia aprox 20 mm) en fundición dúctil, pintado en epoxi,</t>
  </si>
  <si>
    <t xml:space="preserve">3.14.- Brida universal (Multidiametro gran tolerancia aprox 20 mm) en fundición dúctil, pintado en epoxi, </t>
  </si>
  <si>
    <t>3.15.- Union universal (Multidiametro gran tolerancia aprox 20 mm) de reducción en fundición de:</t>
  </si>
  <si>
    <t>3.16.- Abrazadera de reparacion de aleta, de 2 sectores largos, en fundición dúctil, pintado en epoxi,</t>
  </si>
  <si>
    <t>3.17.- Manguito Universal (Multidiametro ultra gran tolerancia aprox 35 mm), en fundicion dúctil, con tornilleria acero 8.8.</t>
  </si>
  <si>
    <t>3.18.- Hidrante enterrado con salida 70 mm.</t>
  </si>
  <si>
    <t>3.19.- Manguito universal (Multidiametro ultra gran tolerancia aprox 35 mm) en fundición ANTITRACCION, PN-16</t>
  </si>
  <si>
    <t>3.20.- Brida enchufe universal (Multidiametro ultra gran tolerancia aprox 35 mm) ANTITRACCION PN-16</t>
  </si>
  <si>
    <t>3.21.-Tapón multidiametro anti tracción con registro roscado 2"</t>
  </si>
  <si>
    <t>3.22.- Abrazadera de reparación interior en acero inoxidable. Ancho 200 mm.</t>
  </si>
  <si>
    <t>3.23.- Unión flexible en acero inoxidable para reparación de tuberías. Manguito de estanqueidad en EPDM</t>
  </si>
  <si>
    <t xml:space="preserve">3.24.- Unión flexible en acero inoxidable para reparación de tuberías. Manguito de estanqueidad en EPDM </t>
  </si>
  <si>
    <t xml:space="preserve">3.25.- Unión flexible en acero inoxidable para reparación de tuberías. Manguito de estanqueidad en EPDM </t>
  </si>
  <si>
    <t xml:space="preserve">3.26.- Unión flexible en acero inoxidable para reparación de tuberías. Manguito de estanqueidad en EPDM </t>
  </si>
  <si>
    <t>4.1.- Tubería de polietileno  metro de PE40 en rollos de 50-100 metros. De 10 atm</t>
  </si>
  <si>
    <t>4.2.- Tubería de polietileno metro de PE100, (en rollo, barra de 6 o barra de 12 metros), PN 10</t>
  </si>
  <si>
    <t>4.3.- Tubería de polietileno de alta densidad metro de PE100, (barras de 6 o barra de 12 metros), PN 16</t>
  </si>
  <si>
    <t>4.4.- Manguito electrosoldable PE-100,  PN-16 bar de:</t>
  </si>
  <si>
    <t>4.5.- Manguito tope brida largo inyectado para electrofusión  PN-16 bar, de:</t>
  </si>
  <si>
    <t>4.6.- Tapón inyectado,  16 bar, de:</t>
  </si>
  <si>
    <t>4.7.- Tapón y manguito electrosoldable en kit de 16 bar, de:</t>
  </si>
  <si>
    <t>4.8.- Te igual electrosoldable 90º, de:</t>
  </si>
  <si>
    <t>4.9.-Te igual electrosoldable reducida, 16 bar, de:</t>
  </si>
  <si>
    <t>4.10.- Te Igual 90º inyectada, 16 bar, de:</t>
  </si>
  <si>
    <t>4.11.- Te Reducida 90º inyectada, 16 bar, de:</t>
  </si>
  <si>
    <t>4.12.- Codo electrosoldable de 90º, 16 bar, de:</t>
  </si>
  <si>
    <t>4.13.- Codo inyectado de  90º, 16 bar, de:</t>
  </si>
  <si>
    <t>4.14.- Codo electrosoldable de 45º, 16 bar, de:</t>
  </si>
  <si>
    <t>4.15.- Codo inyectado de 45º, 16 bar, de:</t>
  </si>
  <si>
    <t>4.16.- Reducción electrosoldable, 16 bar, de:</t>
  </si>
  <si>
    <t>4.17.- Reducción inyectada, 16 bar, de:</t>
  </si>
  <si>
    <t>4.18.- Adaptador para electrosoldar, transicion de PE a laton rosca macho, 16 bar, de:</t>
  </si>
  <si>
    <t>4.19.- Adaptador para electrosoldar, transicion de PE a latón rosca hembra, 16 bar, de:</t>
  </si>
  <si>
    <t xml:space="preserve">4.20.- Brida loca PN -16 para polietileno en fundición esferoidal, cincadas al fuego y con </t>
  </si>
  <si>
    <t>4.21.- Toma electrosoldable de abrazadera, cuatro tornillos 16 bar, de:</t>
  </si>
  <si>
    <t xml:space="preserve">4.22.- Tubería PE corrugada doble pared TPC en barra o rollo según diametro </t>
  </si>
  <si>
    <t>5.1.- Tubería PVC no plastificado liso no estructurado Saneamiento UNE 1452 PN-6 SN-4</t>
  </si>
  <si>
    <t>5.2.- Manguitos hembra-hembra  con junta elástica</t>
  </si>
  <si>
    <t>5.3.- Codos a 87º macho-hembra con junta elástica</t>
  </si>
  <si>
    <t>5.4.- Codos a 45º macho-hembra con junta elástica</t>
  </si>
  <si>
    <t>5.5.- Codos a 30º macho-hembra con junta elástica:</t>
  </si>
  <si>
    <t>5.6.- Codos a 15º macho-hembra con junta elástica</t>
  </si>
  <si>
    <t>5.7.- Te macho-hembra a 87º macho-hembra con junta elástica</t>
  </si>
  <si>
    <t>5.8.- Te macho-hembra a 45º macho-hembra con junta elástica</t>
  </si>
  <si>
    <t>5.9.- Te a 87º REDUCIDA macho-hembra con junta elástica</t>
  </si>
  <si>
    <t>5.10.- Te a 45º REDUCIDA macho-hembra con junta elástica</t>
  </si>
  <si>
    <t>5.11.- Reducciones excéntricas macho-hembra con junta</t>
  </si>
  <si>
    <t>5.12.- Tapón macho de registro</t>
  </si>
  <si>
    <t>5.13.- Válvula anti rertorno Teja macho-hembra, registrable</t>
  </si>
  <si>
    <t>5.14.- Injertos JUNTA MECÁNICA</t>
  </si>
  <si>
    <t xml:space="preserve">5.15.- Pozo de PVC corruegado doble pared SN8, con pates instaldos  y cono reductor a 600mm en PE AD. (Sin base) </t>
  </si>
  <si>
    <t>5.16.- Arquetas y colectores de inspección</t>
  </si>
  <si>
    <t xml:space="preserve">6.1.- Tubería PRFV SANEAMIENTO </t>
  </si>
  <si>
    <t xml:space="preserve">6.2.- POZOS DE REGISTRO DE PRFV </t>
  </si>
  <si>
    <t>6.3.- CODOS DE PRFV</t>
  </si>
  <si>
    <t>6.4.- Tubería PRFV PRESIÓN</t>
  </si>
  <si>
    <t>6.5.- MANGUITO BRIDA ENCHUFE PRFV PRESION</t>
  </si>
  <si>
    <t>RESUMEN DE LAS FAMILIAS</t>
  </si>
  <si>
    <t>Tornillo M24x110</t>
  </si>
  <si>
    <t>Tornillo M24x130</t>
  </si>
  <si>
    <t>Tornillo M24x140</t>
  </si>
  <si>
    <t>Tornillo M30x130</t>
  </si>
  <si>
    <t>Tornillo M30x140</t>
  </si>
  <si>
    <t>Tornillo M30x110</t>
  </si>
  <si>
    <t>Tornillo M30x150</t>
  </si>
  <si>
    <t>Tornillo M30x160</t>
  </si>
  <si>
    <t>Tornillo M24x150</t>
  </si>
  <si>
    <t>Tornillo M27x110</t>
  </si>
  <si>
    <t>Tornillo M27x130</t>
  </si>
  <si>
    <t>Tornillo M27x140</t>
  </si>
  <si>
    <t>Tornillo M27x150</t>
  </si>
  <si>
    <t>Tornillo M33x110</t>
  </si>
  <si>
    <t>Tornillo M33x130</t>
  </si>
  <si>
    <t>Tornillo M33x140</t>
  </si>
  <si>
    <t>Tornillo M33x150</t>
  </si>
  <si>
    <t>Tornillo M36x110</t>
  </si>
  <si>
    <t>Tornillo M36x130</t>
  </si>
  <si>
    <t>Tornillo M36x140</t>
  </si>
  <si>
    <t>Tornillo M39x110</t>
  </si>
  <si>
    <t>Tornillo M36x150</t>
  </si>
  <si>
    <t>Tornillo M39x130</t>
  </si>
  <si>
    <t>Tornillo M39x140</t>
  </si>
  <si>
    <t>Tornillo M39x150</t>
  </si>
  <si>
    <t>Ud.Pozo sin base con pates Ø 1200 / 1500</t>
  </si>
  <si>
    <t>Ud.Pozo sin base con pates Ø 1200 / 2000</t>
  </si>
  <si>
    <t>Ud.Pozo sin base con pates Ø 1200 / 2500</t>
  </si>
  <si>
    <t>Ud.Pozo sin base con pates Ø 1200 / 3000</t>
  </si>
  <si>
    <t>Ud.Pozo sin base con pates Ø 1200 / 3500</t>
  </si>
  <si>
    <t>Ud.Pozo sin base con pates Ø 1200 / 4000</t>
  </si>
  <si>
    <t>Ud.Pozo sin base con pates Ø 1200 / 4500</t>
  </si>
  <si>
    <t>Ud.Pozo sin base con pates Ø 1200 / 5000</t>
  </si>
  <si>
    <t>Ud.Pozo sin base con pates Ø 1200 / 5500</t>
  </si>
  <si>
    <t>Ud.Pozo sin base con pates Ø 1200 / 6000</t>
  </si>
  <si>
    <t>TRONCO CONO SANECOR D.1000 (1000X625X708)</t>
  </si>
  <si>
    <t xml:space="preserve">TRONCO CONO SANECOR D.1200 </t>
  </si>
  <si>
    <t>FAM. 1 - TUBERÍA DE FUNDICIÓN DÚCTIL, PVC-O Y PIEZAS ESPECIALES</t>
  </si>
  <si>
    <t>FAM. 2 - MATERIAL PARA REPARACIONES, ACOMETIDAS Y BATERÍAS DE CONTADORES</t>
  </si>
  <si>
    <t>FAM. 3 - VALVULERÍA Y PIEZAS ESPECIALES</t>
  </si>
  <si>
    <t>FAM. 4 - TUBERÍA Y ACCESORIOS POLIETILENO PE-40 PE-100</t>
  </si>
  <si>
    <t xml:space="preserve">FAM. 5 - TUBERÍA DE SANEAMIENTO Y ACCESORIOS DE PVC NO PLASTIFICADO, NO ESTRUCTURADO  COLOR TEJA CON JUNTA ELÁSTICA </t>
  </si>
  <si>
    <t>FAM. 6 - TUBERÍA Y ACCESORIOS DE PRFV</t>
  </si>
  <si>
    <t>Precio Unitario base de licitación</t>
  </si>
  <si>
    <t>Precio unitario ofertado</t>
  </si>
  <si>
    <t>Familia</t>
  </si>
  <si>
    <t>Cantidad estimada</t>
  </si>
  <si>
    <t xml:space="preserve">Ponderación </t>
  </si>
  <si>
    <t>Tornillo M33x200</t>
  </si>
  <si>
    <t>Tornillo M33x220</t>
  </si>
  <si>
    <t>2.48.- Otros</t>
  </si>
  <si>
    <t>HILO TEFLON TANGIT GRANDE 160m.</t>
  </si>
  <si>
    <t>RACOR BARCELONA MANGUERA ALUMINIO 45 mm.</t>
  </si>
  <si>
    <t>RACOR BARCELONA HEMBRA ALUMINIO 25mm 1"</t>
  </si>
  <si>
    <t>RACOR BARCELONA HEMBRA ALUMINIO 45mm 1.1/2"</t>
  </si>
  <si>
    <t>RACOR BARCELONA MACHO ALUMINIO 25 mm 1"</t>
  </si>
  <si>
    <t>RACOR BARCELONA MACHO ALUMINIO 45 mm 1.1/2"</t>
  </si>
  <si>
    <t>3.27.- OTROS</t>
  </si>
  <si>
    <t>VENTOSA TRIFUNCIONAL EMBRIDADA BERMAD C70 DN-200 PN-16 TIPO SETA</t>
  </si>
  <si>
    <t>VENTOSA TRIFUNCIONAL EMBRIDADA BERMAD C70 DN-100 PN-16 TIPO SETA</t>
  </si>
  <si>
    <t>ABRAZADERA ARPOL REP 2 352-364 L=200 MM PN-14</t>
  </si>
  <si>
    <t>MANGUITO TPC DE 110</t>
  </si>
  <si>
    <t>MANGUITO TPC DE 160</t>
  </si>
  <si>
    <t xml:space="preserve">4.23.- MANGUITO TPC </t>
  </si>
  <si>
    <t>5.17.- OTROS</t>
  </si>
  <si>
    <t>DISOLVENTE LIMPIADOR PVC DE 1/2 Kg</t>
  </si>
  <si>
    <t>DISOLVENTE LIMPIADOR PE 1L</t>
  </si>
  <si>
    <t>TUBO ADHESIVO TANGIT 125 gr.</t>
  </si>
  <si>
    <t xml:space="preserve">Baja </t>
  </si>
  <si>
    <t>Oferta</t>
  </si>
  <si>
    <t>varios*</t>
  </si>
  <si>
    <t>*La partida "varios" debe contemplar materiales tales como tuberías de función dúctil, pvc, valvulería, piezas especiales, tornilería asociada al montaje de tubería, tubería de saneamiento. Es decir, todos los materiales pertenecientes a las familias de compras del concurso que no han sido definidos previamiente.  El material que se suministre en ese concepto se facturará como "varios consumibles de tubería* + "descrpción del artículo"</t>
  </si>
  <si>
    <t>Precio unitario tras la baja</t>
  </si>
  <si>
    <t>No se valorará la baja al no estar definidos los materiales</t>
  </si>
  <si>
    <t>La baja se aplicará a los precio unitarios de la familia correspondiente de la familia de precios unitarios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</si>
</sst>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\ _€_-;\-* #,##0\ _€_-;_-* &quot;-&quot;\ _€_-;_-@_-"/>
    <numFmt numFmtId="43" formatCode="_-* #,##0.00\ _€_-;\-* #,##0.00\ _€_-;_-* &quot;-&quot;??\ _€_-;_-@_-"/>
    <numFmt numFmtId="164" formatCode="_-* #,##0.00\ _€_-;\-* #,##0.00\ _€_-;_-* &quot;-&quot;\ _€_-;_-@_-"/>
    <numFmt numFmtId="165" formatCode="#,##0.00_ ;\-#,##0.00\ "/>
    <numFmt numFmtId="166" formatCode="#,##0.00&quot;   &quot;"/>
    <numFmt numFmtId="167" formatCode="#,##0.00\ &quot;€&quot;"/>
  </numFmts>
  <fonts count="12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u/>
      <sz val="11"/>
      <name val="Arial"/>
      <family val="2"/>
    </font>
    <font>
      <sz val="10"/>
      <name val="Arial"/>
    </font>
    <font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" fillId="0" borderId="0"/>
    <xf numFmtId="9" fontId="10" fillId="0" borderId="0" applyFont="0" applyFill="0" applyBorder="0" applyAlignment="0" applyProtection="0"/>
  </cellStyleXfs>
  <cellXfs count="210">
    <xf numFmtId="0" fontId="0" fillId="0" borderId="0" xfId="0"/>
    <xf numFmtId="0" fontId="2" fillId="0" borderId="0" xfId="0" applyFont="1"/>
    <xf numFmtId="0" fontId="2" fillId="0" borderId="7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2" fillId="0" borderId="16" xfId="0" applyFont="1" applyBorder="1" applyAlignment="1">
      <alignment horizontal="left"/>
    </xf>
    <xf numFmtId="0" fontId="0" fillId="0" borderId="7" xfId="0" applyBorder="1" applyAlignment="1">
      <alignment horizontal="left"/>
    </xf>
    <xf numFmtId="43" fontId="2" fillId="0" borderId="0" xfId="1" applyFont="1" applyFill="1" applyBorder="1"/>
    <xf numFmtId="0" fontId="0" fillId="0" borderId="19" xfId="0" applyBorder="1" applyAlignment="1">
      <alignment horizontal="left"/>
    </xf>
    <xf numFmtId="0" fontId="0" fillId="0" borderId="9" xfId="0" applyBorder="1" applyAlignment="1">
      <alignment horizontal="left"/>
    </xf>
    <xf numFmtId="0" fontId="2" fillId="0" borderId="15" xfId="0" applyFont="1" applyBorder="1" applyAlignment="1">
      <alignment horizontal="left"/>
    </xf>
    <xf numFmtId="43" fontId="2" fillId="0" borderId="0" xfId="1" applyFont="1" applyBorder="1"/>
    <xf numFmtId="0" fontId="0" fillId="0" borderId="12" xfId="0" applyBorder="1"/>
    <xf numFmtId="2" fontId="2" fillId="4" borderId="0" xfId="0" applyNumberFormat="1" applyFont="1" applyFill="1"/>
    <xf numFmtId="0" fontId="3" fillId="3" borderId="13" xfId="0" applyFont="1" applyFill="1" applyBorder="1" applyAlignment="1">
      <alignment horizontal="center"/>
    </xf>
    <xf numFmtId="0" fontId="2" fillId="4" borderId="0" xfId="0" applyFont="1" applyFill="1"/>
    <xf numFmtId="0" fontId="3" fillId="4" borderId="0" xfId="0" applyFont="1" applyFill="1" applyAlignment="1">
      <alignment horizontal="center"/>
    </xf>
    <xf numFmtId="43" fontId="2" fillId="4" borderId="0" xfId="1" applyFont="1" applyFill="1" applyBorder="1"/>
    <xf numFmtId="0" fontId="0" fillId="4" borderId="0" xfId="0" applyFill="1"/>
    <xf numFmtId="4" fontId="8" fillId="0" borderId="22" xfId="0" applyNumberFormat="1" applyFont="1" applyBorder="1"/>
    <xf numFmtId="4" fontId="0" fillId="4" borderId="0" xfId="0" applyNumberFormat="1" applyFill="1"/>
    <xf numFmtId="0" fontId="7" fillId="4" borderId="0" xfId="0" applyFont="1" applyFill="1"/>
    <xf numFmtId="165" fontId="2" fillId="4" borderId="0" xfId="1" applyNumberFormat="1" applyFont="1" applyFill="1" applyBorder="1"/>
    <xf numFmtId="0" fontId="3" fillId="4" borderId="0" xfId="0" applyFont="1" applyFill="1"/>
    <xf numFmtId="0" fontId="4" fillId="4" borderId="0" xfId="0" applyFont="1" applyFill="1"/>
    <xf numFmtId="165" fontId="2" fillId="0" borderId="9" xfId="1" applyNumberFormat="1" applyFont="1" applyBorder="1"/>
    <xf numFmtId="0" fontId="0" fillId="0" borderId="0" xfId="0" applyAlignment="1">
      <alignment vertical="center"/>
    </xf>
    <xf numFmtId="43" fontId="0" fillId="0" borderId="0" xfId="1" applyFont="1"/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3" borderId="26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43" fontId="2" fillId="0" borderId="0" xfId="1" applyFont="1" applyBorder="1" applyAlignment="1">
      <alignment vertical="center"/>
    </xf>
    <xf numFmtId="4" fontId="8" fillId="0" borderId="22" xfId="0" applyNumberFormat="1" applyFont="1" applyBorder="1" applyAlignment="1">
      <alignment vertical="center"/>
    </xf>
    <xf numFmtId="166" fontId="2" fillId="0" borderId="26" xfId="0" applyNumberFormat="1" applyFont="1" applyBorder="1" applyAlignment="1">
      <alignment horizontal="right" vertical="center"/>
    </xf>
    <xf numFmtId="166" fontId="2" fillId="0" borderId="26" xfId="1" applyNumberFormat="1" applyFont="1" applyBorder="1" applyAlignment="1">
      <alignment vertical="center"/>
    </xf>
    <xf numFmtId="166" fontId="2" fillId="0" borderId="28" xfId="1" applyNumberFormat="1" applyFont="1" applyBorder="1" applyAlignment="1">
      <alignment vertical="center"/>
    </xf>
    <xf numFmtId="165" fontId="2" fillId="0" borderId="0" xfId="1" applyNumberFormat="1" applyFont="1" applyFill="1" applyBorder="1" applyAlignment="1">
      <alignment vertical="center"/>
    </xf>
    <xf numFmtId="166" fontId="2" fillId="0" borderId="28" xfId="0" applyNumberFormat="1" applyFont="1" applyBorder="1" applyAlignment="1">
      <alignment horizontal="right" vertical="center"/>
    </xf>
    <xf numFmtId="43" fontId="2" fillId="0" borderId="24" xfId="1" applyFont="1" applyBorder="1"/>
    <xf numFmtId="0" fontId="3" fillId="0" borderId="0" xfId="0" applyFont="1" applyAlignment="1">
      <alignment vertical="center"/>
    </xf>
    <xf numFmtId="0" fontId="3" fillId="0" borderId="10" xfId="0" applyFont="1" applyBorder="1" applyAlignment="1">
      <alignment horizontal="left" vertical="center"/>
    </xf>
    <xf numFmtId="43" fontId="2" fillId="0" borderId="0" xfId="1" applyFont="1" applyAlignment="1">
      <alignment vertical="center"/>
    </xf>
    <xf numFmtId="164" fontId="2" fillId="0" borderId="0" xfId="2" applyNumberFormat="1" applyFont="1" applyBorder="1" applyAlignment="1">
      <alignment vertical="center"/>
    </xf>
    <xf numFmtId="0" fontId="2" fillId="0" borderId="15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Fill="1"/>
    <xf numFmtId="0" fontId="3" fillId="0" borderId="0" xfId="0" applyFont="1" applyFill="1"/>
    <xf numFmtId="0" fontId="3" fillId="0" borderId="0" xfId="0" applyFont="1" applyFill="1" applyAlignment="1">
      <alignment horizontal="center"/>
    </xf>
    <xf numFmtId="165" fontId="2" fillId="0" borderId="0" xfId="1" applyNumberFormat="1" applyFont="1" applyFill="1" applyBorder="1"/>
    <xf numFmtId="2" fontId="2" fillId="0" borderId="0" xfId="0" applyNumberFormat="1" applyFont="1" applyFill="1"/>
    <xf numFmtId="0" fontId="0" fillId="0" borderId="7" xfId="0" applyFill="1" applyBorder="1" applyAlignment="1">
      <alignment horizontal="left"/>
    </xf>
    <xf numFmtId="43" fontId="3" fillId="0" borderId="0" xfId="1" applyFont="1"/>
    <xf numFmtId="43" fontId="2" fillId="0" borderId="0" xfId="1" applyFont="1"/>
    <xf numFmtId="43" fontId="3" fillId="3" borderId="13" xfId="1" applyFont="1" applyFill="1" applyBorder="1" applyAlignment="1">
      <alignment horizontal="center"/>
    </xf>
    <xf numFmtId="43" fontId="3" fillId="3" borderId="8" xfId="1" applyFont="1" applyFill="1" applyBorder="1" applyAlignment="1">
      <alignment horizontal="center"/>
    </xf>
    <xf numFmtId="43" fontId="0" fillId="4" borderId="0" xfId="1" applyFont="1" applyFill="1"/>
    <xf numFmtId="43" fontId="0" fillId="4" borderId="12" xfId="1" applyFont="1" applyFill="1" applyBorder="1"/>
    <xf numFmtId="43" fontId="0" fillId="4" borderId="9" xfId="1" applyFont="1" applyFill="1" applyBorder="1"/>
    <xf numFmtId="43" fontId="0" fillId="4" borderId="3" xfId="1" applyFont="1" applyFill="1" applyBorder="1"/>
    <xf numFmtId="43" fontId="8" fillId="4" borderId="22" xfId="1" applyFont="1" applyFill="1" applyBorder="1"/>
    <xf numFmtId="43" fontId="3" fillId="0" borderId="12" xfId="1" applyFont="1" applyBorder="1"/>
    <xf numFmtId="43" fontId="2" fillId="0" borderId="9" xfId="1" applyFont="1" applyBorder="1"/>
    <xf numFmtId="43" fontId="3" fillId="0" borderId="12" xfId="1" applyFont="1" applyFill="1" applyBorder="1"/>
    <xf numFmtId="43" fontId="2" fillId="0" borderId="12" xfId="1" applyFont="1" applyBorder="1"/>
    <xf numFmtId="43" fontId="3" fillId="0" borderId="3" xfId="1" applyFont="1" applyBorder="1"/>
    <xf numFmtId="43" fontId="3" fillId="0" borderId="6" xfId="1" applyFont="1" applyBorder="1"/>
    <xf numFmtId="43" fontId="8" fillId="0" borderId="22" xfId="1" applyFont="1" applyBorder="1"/>
    <xf numFmtId="43" fontId="2" fillId="0" borderId="9" xfId="1" applyFont="1" applyFill="1" applyBorder="1"/>
    <xf numFmtId="43" fontId="2" fillId="0" borderId="19" xfId="1" applyFont="1" applyFill="1" applyBorder="1"/>
    <xf numFmtId="43" fontId="2" fillId="0" borderId="16" xfId="1" applyFont="1" applyFill="1" applyBorder="1"/>
    <xf numFmtId="43" fontId="3" fillId="0" borderId="21" xfId="1" applyFont="1" applyBorder="1"/>
    <xf numFmtId="43" fontId="2" fillId="0" borderId="3" xfId="1" applyFont="1" applyBorder="1"/>
    <xf numFmtId="43" fontId="3" fillId="0" borderId="3" xfId="1" applyFont="1" applyFill="1" applyBorder="1"/>
    <xf numFmtId="43" fontId="3" fillId="0" borderId="6" xfId="1" applyFont="1" applyFill="1" applyBorder="1"/>
    <xf numFmtId="43" fontId="2" fillId="0" borderId="0" xfId="1" applyFont="1" applyFill="1"/>
    <xf numFmtId="43" fontId="5" fillId="0" borderId="0" xfId="1" applyFont="1" applyAlignment="1">
      <alignment vertical="center"/>
    </xf>
    <xf numFmtId="43" fontId="3" fillId="0" borderId="12" xfId="1" applyFont="1" applyBorder="1" applyAlignment="1">
      <alignment vertical="center"/>
    </xf>
    <xf numFmtId="43" fontId="3" fillId="3" borderId="8" xfId="1" applyFont="1" applyFill="1" applyBorder="1" applyAlignment="1">
      <alignment horizontal="center" vertical="center"/>
    </xf>
    <xf numFmtId="43" fontId="2" fillId="0" borderId="9" xfId="1" applyFont="1" applyBorder="1" applyAlignment="1">
      <alignment vertical="center"/>
    </xf>
    <xf numFmtId="43" fontId="0" fillId="0" borderId="12" xfId="1" applyFont="1" applyBorder="1" applyAlignment="1">
      <alignment vertical="center"/>
    </xf>
    <xf numFmtId="43" fontId="3" fillId="0" borderId="3" xfId="1" applyFont="1" applyBorder="1" applyAlignment="1">
      <alignment vertical="center"/>
    </xf>
    <xf numFmtId="43" fontId="3" fillId="0" borderId="6" xfId="1" applyFont="1" applyBorder="1" applyAlignment="1">
      <alignment vertical="center"/>
    </xf>
    <xf numFmtId="43" fontId="3" fillId="3" borderId="13" xfId="1" applyFont="1" applyFill="1" applyBorder="1" applyAlignment="1">
      <alignment horizontal="center" vertical="center"/>
    </xf>
    <xf numFmtId="43" fontId="8" fillId="0" borderId="22" xfId="1" applyFont="1" applyBorder="1" applyAlignment="1">
      <alignment vertical="center"/>
    </xf>
    <xf numFmtId="0" fontId="3" fillId="5" borderId="9" xfId="0" applyFont="1" applyFill="1" applyBorder="1" applyAlignment="1">
      <alignment vertical="center"/>
    </xf>
    <xf numFmtId="167" fontId="4" fillId="5" borderId="9" xfId="1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3" fillId="3" borderId="9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3" borderId="7" xfId="0" applyFont="1" applyFill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10" xfId="0" applyFont="1" applyFill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14" fontId="2" fillId="0" borderId="9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3" fillId="3" borderId="17" xfId="0" applyFont="1" applyFill="1" applyBorder="1" applyAlignment="1">
      <alignment horizontal="left" vertical="center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3" borderId="7" xfId="0" applyFont="1" applyFill="1" applyBorder="1" applyAlignment="1">
      <alignment horizontal="left"/>
    </xf>
    <xf numFmtId="0" fontId="3" fillId="0" borderId="10" xfId="0" applyFont="1" applyBorder="1" applyAlignment="1">
      <alignment horizontal="left"/>
    </xf>
    <xf numFmtId="0" fontId="3" fillId="3" borderId="29" xfId="0" applyFont="1" applyFill="1" applyBorder="1" applyAlignment="1">
      <alignment horizontal="left"/>
    </xf>
    <xf numFmtId="0" fontId="3" fillId="0" borderId="18" xfId="0" applyFont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0" fontId="2" fillId="0" borderId="9" xfId="0" applyFont="1" applyFill="1" applyBorder="1" applyAlignment="1">
      <alignment horizontal="left"/>
    </xf>
    <xf numFmtId="0" fontId="2" fillId="0" borderId="0" xfId="0" applyFont="1" applyFill="1" applyAlignment="1">
      <alignment horizontal="left"/>
    </xf>
    <xf numFmtId="0" fontId="3" fillId="3" borderId="17" xfId="0" applyFont="1" applyFill="1" applyBorder="1" applyAlignment="1">
      <alignment horizontal="left"/>
    </xf>
    <xf numFmtId="0" fontId="0" fillId="0" borderId="16" xfId="0" applyBorder="1" applyAlignment="1">
      <alignment horizontal="left"/>
    </xf>
    <xf numFmtId="0" fontId="3" fillId="0" borderId="10" xfId="0" applyFont="1" applyFill="1" applyBorder="1" applyAlignment="1">
      <alignment horizontal="left"/>
    </xf>
    <xf numFmtId="0" fontId="2" fillId="0" borderId="20" xfId="0" applyFont="1" applyBorder="1" applyAlignment="1">
      <alignment horizontal="left"/>
    </xf>
    <xf numFmtId="0" fontId="3" fillId="3" borderId="15" xfId="0" applyFont="1" applyFill="1" applyBorder="1" applyAlignment="1">
      <alignment horizontal="left"/>
    </xf>
    <xf numFmtId="0" fontId="9" fillId="4" borderId="0" xfId="0" applyFont="1" applyFill="1" applyAlignment="1">
      <alignment horizontal="left"/>
    </xf>
    <xf numFmtId="0" fontId="3" fillId="4" borderId="0" xfId="0" applyFont="1" applyFill="1" applyAlignment="1">
      <alignment horizontal="left"/>
    </xf>
    <xf numFmtId="0" fontId="3" fillId="4" borderId="10" xfId="0" applyFont="1" applyFill="1" applyBorder="1" applyAlignment="1">
      <alignment horizontal="left"/>
    </xf>
    <xf numFmtId="0" fontId="2" fillId="4" borderId="9" xfId="0" applyFont="1" applyFill="1" applyBorder="1" applyAlignment="1">
      <alignment horizontal="left"/>
    </xf>
    <xf numFmtId="0" fontId="5" fillId="4" borderId="0" xfId="0" applyFont="1" applyFill="1" applyAlignment="1">
      <alignment horizontal="left"/>
    </xf>
    <xf numFmtId="0" fontId="2" fillId="4" borderId="0" xfId="0" applyFont="1" applyFill="1" applyAlignment="1">
      <alignment horizontal="left"/>
    </xf>
    <xf numFmtId="0" fontId="0" fillId="4" borderId="0" xfId="0" applyFill="1" applyAlignment="1">
      <alignment horizontal="left"/>
    </xf>
    <xf numFmtId="0" fontId="0" fillId="4" borderId="9" xfId="0" applyFill="1" applyBorder="1" applyAlignment="1">
      <alignment horizontal="left"/>
    </xf>
    <xf numFmtId="0" fontId="3" fillId="0" borderId="0" xfId="0" applyFont="1" applyAlignment="1">
      <alignment horizontal="left"/>
    </xf>
    <xf numFmtId="0" fontId="2" fillId="0" borderId="27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167" fontId="0" fillId="0" borderId="0" xfId="0" applyNumberFormat="1" applyAlignment="1">
      <alignment horizontal="center"/>
    </xf>
    <xf numFmtId="167" fontId="3" fillId="0" borderId="0" xfId="0" applyNumberFormat="1" applyFont="1" applyAlignment="1">
      <alignment horizontal="center"/>
    </xf>
    <xf numFmtId="0" fontId="8" fillId="0" borderId="0" xfId="0" applyFont="1" applyBorder="1" applyAlignment="1">
      <alignment horizontal="center"/>
    </xf>
    <xf numFmtId="167" fontId="0" fillId="0" borderId="0" xfId="0" applyNumberFormat="1" applyAlignment="1">
      <alignment horizontal="center" vertical="center"/>
    </xf>
    <xf numFmtId="43" fontId="3" fillId="4" borderId="0" xfId="0" applyNumberFormat="1" applyFont="1" applyFill="1" applyAlignment="1">
      <alignment horizontal="center"/>
    </xf>
    <xf numFmtId="167" fontId="3" fillId="3" borderId="9" xfId="0" applyNumberFormat="1" applyFont="1" applyFill="1" applyBorder="1" applyAlignment="1">
      <alignment horizontal="center" vertical="center"/>
    </xf>
    <xf numFmtId="167" fontId="3" fillId="3" borderId="8" xfId="0" applyNumberFormat="1" applyFont="1" applyFill="1" applyBorder="1" applyAlignment="1">
      <alignment horizontal="center" vertical="center"/>
    </xf>
    <xf numFmtId="167" fontId="3" fillId="3" borderId="8" xfId="0" applyNumberFormat="1" applyFont="1" applyFill="1" applyBorder="1" applyAlignment="1">
      <alignment horizontal="center"/>
    </xf>
    <xf numFmtId="167" fontId="3" fillId="3" borderId="13" xfId="0" applyNumberFormat="1" applyFont="1" applyFill="1" applyBorder="1" applyAlignment="1">
      <alignment horizontal="center"/>
    </xf>
    <xf numFmtId="167" fontId="3" fillId="3" borderId="13" xfId="1" applyNumberFormat="1" applyFont="1" applyFill="1" applyBorder="1" applyAlignment="1">
      <alignment horizontal="center"/>
    </xf>
    <xf numFmtId="167" fontId="9" fillId="0" borderId="0" xfId="0" applyNumberFormat="1" applyFont="1" applyAlignment="1">
      <alignment horizontal="center" vertical="center"/>
    </xf>
    <xf numFmtId="167" fontId="5" fillId="0" borderId="0" xfId="0" applyNumberFormat="1" applyFont="1" applyAlignment="1">
      <alignment horizontal="center" vertical="center"/>
    </xf>
    <xf numFmtId="167" fontId="2" fillId="2" borderId="9" xfId="0" applyNumberFormat="1" applyFont="1" applyFill="1" applyBorder="1" applyAlignment="1">
      <alignment horizontal="center" vertical="center"/>
    </xf>
    <xf numFmtId="167" fontId="2" fillId="2" borderId="14" xfId="0" applyNumberFormat="1" applyFont="1" applyFill="1" applyBorder="1" applyAlignment="1">
      <alignment horizontal="center" vertical="center"/>
    </xf>
    <xf numFmtId="167" fontId="2" fillId="2" borderId="27" xfId="0" applyNumberFormat="1" applyFont="1" applyFill="1" applyBorder="1" applyAlignment="1">
      <alignment horizontal="center" vertical="center"/>
    </xf>
    <xf numFmtId="167" fontId="2" fillId="4" borderId="0" xfId="0" applyNumberFormat="1" applyFont="1" applyFill="1" applyAlignment="1">
      <alignment horizontal="center" vertical="center"/>
    </xf>
    <xf numFmtId="167" fontId="7" fillId="0" borderId="22" xfId="0" applyNumberFormat="1" applyFont="1" applyBorder="1" applyAlignment="1">
      <alignment horizontal="center" vertical="center"/>
    </xf>
    <xf numFmtId="167" fontId="4" fillId="0" borderId="0" xfId="0" applyNumberFormat="1" applyFont="1" applyAlignment="1">
      <alignment horizontal="center" vertical="center"/>
    </xf>
    <xf numFmtId="167" fontId="3" fillId="0" borderId="11" xfId="0" applyNumberFormat="1" applyFont="1" applyBorder="1" applyAlignment="1">
      <alignment horizontal="center" vertical="center"/>
    </xf>
    <xf numFmtId="167" fontId="2" fillId="2" borderId="9" xfId="1" applyNumberFormat="1" applyFont="1" applyFill="1" applyBorder="1" applyAlignment="1">
      <alignment horizontal="center" vertical="center"/>
    </xf>
    <xf numFmtId="167" fontId="2" fillId="0" borderId="0" xfId="0" applyNumberFormat="1" applyFont="1" applyAlignment="1">
      <alignment horizontal="center" vertical="center"/>
    </xf>
    <xf numFmtId="167" fontId="2" fillId="0" borderId="0" xfId="1" applyNumberFormat="1" applyFont="1" applyAlignment="1">
      <alignment horizontal="center" vertical="center"/>
    </xf>
    <xf numFmtId="167" fontId="0" fillId="0" borderId="11" xfId="0" applyNumberFormat="1" applyBorder="1" applyAlignment="1">
      <alignment horizontal="center" vertical="center"/>
    </xf>
    <xf numFmtId="167" fontId="3" fillId="0" borderId="2" xfId="0" applyNumberFormat="1" applyFont="1" applyBorder="1" applyAlignment="1">
      <alignment horizontal="center" vertical="center"/>
    </xf>
    <xf numFmtId="167" fontId="3" fillId="0" borderId="5" xfId="0" applyNumberFormat="1" applyFont="1" applyBorder="1" applyAlignment="1">
      <alignment horizontal="center" vertical="center"/>
    </xf>
    <xf numFmtId="167" fontId="2" fillId="0" borderId="0" xfId="0" applyNumberFormat="1" applyFont="1" applyAlignment="1">
      <alignment horizontal="center"/>
    </xf>
    <xf numFmtId="167" fontId="3" fillId="0" borderId="2" xfId="0" applyNumberFormat="1" applyFont="1" applyBorder="1" applyAlignment="1">
      <alignment horizontal="center"/>
    </xf>
    <xf numFmtId="167" fontId="3" fillId="0" borderId="5" xfId="0" applyNumberFormat="1" applyFont="1" applyBorder="1" applyAlignment="1">
      <alignment horizontal="center"/>
    </xf>
    <xf numFmtId="167" fontId="2" fillId="2" borderId="9" xfId="1" applyNumberFormat="1" applyFont="1" applyFill="1" applyBorder="1" applyAlignment="1">
      <alignment horizontal="center"/>
    </xf>
    <xf numFmtId="167" fontId="3" fillId="0" borderId="11" xfId="0" applyNumberFormat="1" applyFont="1" applyBorder="1" applyAlignment="1">
      <alignment horizontal="center"/>
    </xf>
    <xf numFmtId="167" fontId="2" fillId="2" borderId="16" xfId="1" applyNumberFormat="1" applyFont="1" applyFill="1" applyBorder="1" applyAlignment="1">
      <alignment horizontal="center"/>
    </xf>
    <xf numFmtId="167" fontId="2" fillId="0" borderId="2" xfId="0" applyNumberFormat="1" applyFont="1" applyBorder="1" applyAlignment="1">
      <alignment horizontal="center"/>
    </xf>
    <xf numFmtId="167" fontId="3" fillId="0" borderId="2" xfId="0" applyNumberFormat="1" applyFont="1" applyFill="1" applyBorder="1" applyAlignment="1">
      <alignment horizontal="center"/>
    </xf>
    <xf numFmtId="167" fontId="3" fillId="0" borderId="5" xfId="0" applyNumberFormat="1" applyFont="1" applyFill="1" applyBorder="1" applyAlignment="1">
      <alignment horizontal="center"/>
    </xf>
    <xf numFmtId="167" fontId="2" fillId="0" borderId="0" xfId="0" applyNumberFormat="1" applyFont="1" applyFill="1" applyAlignment="1">
      <alignment horizontal="center"/>
    </xf>
    <xf numFmtId="167" fontId="2" fillId="0" borderId="11" xfId="0" applyNumberFormat="1" applyFont="1" applyBorder="1" applyAlignment="1">
      <alignment horizontal="center"/>
    </xf>
    <xf numFmtId="167" fontId="7" fillId="0" borderId="22" xfId="0" applyNumberFormat="1" applyFont="1" applyBorder="1" applyAlignment="1">
      <alignment horizontal="center"/>
    </xf>
    <xf numFmtId="167" fontId="3" fillId="0" borderId="0" xfId="1" applyNumberFormat="1" applyFont="1" applyAlignment="1">
      <alignment horizontal="center"/>
    </xf>
    <xf numFmtId="167" fontId="2" fillId="0" borderId="0" xfId="1" applyNumberFormat="1" applyFont="1" applyAlignment="1">
      <alignment horizontal="center"/>
    </xf>
    <xf numFmtId="167" fontId="3" fillId="0" borderId="11" xfId="1" applyNumberFormat="1" applyFont="1" applyBorder="1" applyAlignment="1">
      <alignment horizontal="center"/>
    </xf>
    <xf numFmtId="167" fontId="3" fillId="0" borderId="11" xfId="1" applyNumberFormat="1" applyFont="1" applyFill="1" applyBorder="1" applyAlignment="1">
      <alignment horizontal="center"/>
    </xf>
    <xf numFmtId="167" fontId="2" fillId="0" borderId="11" xfId="1" applyNumberFormat="1" applyFont="1" applyBorder="1" applyAlignment="1">
      <alignment horizontal="center"/>
    </xf>
    <xf numFmtId="167" fontId="3" fillId="0" borderId="2" xfId="1" applyNumberFormat="1" applyFont="1" applyBorder="1" applyAlignment="1">
      <alignment horizontal="center"/>
    </xf>
    <xf numFmtId="167" fontId="3" fillId="0" borderId="5" xfId="1" applyNumberFormat="1" applyFont="1" applyBorder="1" applyAlignment="1">
      <alignment horizontal="center"/>
    </xf>
    <xf numFmtId="167" fontId="0" fillId="0" borderId="0" xfId="1" applyNumberFormat="1" applyFont="1" applyAlignment="1">
      <alignment horizontal="center"/>
    </xf>
    <xf numFmtId="167" fontId="4" fillId="4" borderId="0" xfId="1" applyNumberFormat="1" applyFont="1" applyFill="1" applyAlignment="1">
      <alignment horizontal="center"/>
    </xf>
    <xf numFmtId="167" fontId="3" fillId="4" borderId="11" xfId="1" applyNumberFormat="1" applyFont="1" applyFill="1" applyBorder="1" applyAlignment="1">
      <alignment horizontal="center"/>
    </xf>
    <xf numFmtId="167" fontId="5" fillId="4" borderId="0" xfId="1" applyNumberFormat="1" applyFont="1" applyFill="1" applyAlignment="1">
      <alignment horizontal="center"/>
    </xf>
    <xf numFmtId="167" fontId="3" fillId="4" borderId="12" xfId="1" applyNumberFormat="1" applyFont="1" applyFill="1" applyBorder="1" applyAlignment="1">
      <alignment horizontal="center"/>
    </xf>
    <xf numFmtId="167" fontId="2" fillId="4" borderId="0" xfId="1" applyNumberFormat="1" applyFont="1" applyFill="1" applyAlignment="1">
      <alignment horizontal="center"/>
    </xf>
    <xf numFmtId="167" fontId="3" fillId="4" borderId="0" xfId="1" applyNumberFormat="1" applyFont="1" applyFill="1" applyAlignment="1">
      <alignment horizontal="center"/>
    </xf>
    <xf numFmtId="167" fontId="3" fillId="4" borderId="22" xfId="1" applyNumberFormat="1" applyFont="1" applyFill="1" applyBorder="1" applyAlignment="1">
      <alignment horizontal="center"/>
    </xf>
    <xf numFmtId="167" fontId="0" fillId="4" borderId="0" xfId="1" applyNumberFormat="1" applyFont="1" applyFill="1" applyAlignment="1">
      <alignment horizontal="center"/>
    </xf>
    <xf numFmtId="167" fontId="7" fillId="4" borderId="10" xfId="1" applyNumberFormat="1" applyFont="1" applyFill="1" applyBorder="1" applyAlignment="1">
      <alignment horizontal="center"/>
    </xf>
    <xf numFmtId="167" fontId="4" fillId="0" borderId="0" xfId="1" applyNumberFormat="1" applyFont="1" applyAlignment="1">
      <alignment horizontal="center"/>
    </xf>
    <xf numFmtId="167" fontId="0" fillId="2" borderId="9" xfId="1" applyNumberFormat="1" applyFont="1" applyFill="1" applyBorder="1" applyAlignment="1">
      <alignment horizontal="center"/>
    </xf>
    <xf numFmtId="167" fontId="3" fillId="0" borderId="23" xfId="1" applyNumberFormat="1" applyFont="1" applyBorder="1" applyAlignment="1">
      <alignment horizontal="center"/>
    </xf>
    <xf numFmtId="167" fontId="7" fillId="0" borderId="22" xfId="1" applyNumberFormat="1" applyFont="1" applyBorder="1" applyAlignment="1">
      <alignment horizontal="center"/>
    </xf>
    <xf numFmtId="43" fontId="0" fillId="0" borderId="0" xfId="1" applyFont="1" applyAlignment="1">
      <alignment horizontal="center"/>
    </xf>
    <xf numFmtId="9" fontId="4" fillId="5" borderId="9" xfId="4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4" borderId="9" xfId="0" applyFont="1" applyFill="1" applyBorder="1" applyAlignment="1">
      <alignment vertical="center"/>
    </xf>
    <xf numFmtId="0" fontId="2" fillId="0" borderId="0" xfId="0" applyFont="1" applyBorder="1" applyAlignment="1">
      <alignment horizontal="left"/>
    </xf>
    <xf numFmtId="0" fontId="0" fillId="0" borderId="9" xfId="0" applyBorder="1"/>
    <xf numFmtId="0" fontId="3" fillId="0" borderId="29" xfId="0" applyFont="1" applyBorder="1" applyAlignment="1">
      <alignment vertical="center" wrapText="1"/>
    </xf>
    <xf numFmtId="0" fontId="3" fillId="0" borderId="30" xfId="0" applyFont="1" applyBorder="1" applyAlignment="1">
      <alignment vertical="center" wrapText="1"/>
    </xf>
    <xf numFmtId="0" fontId="3" fillId="0" borderId="25" xfId="0" applyFont="1" applyBorder="1" applyAlignment="1">
      <alignment vertical="center" wrapText="1"/>
    </xf>
    <xf numFmtId="0" fontId="3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3" fillId="0" borderId="6" xfId="0" applyFont="1" applyBorder="1" applyAlignment="1">
      <alignment horizontal="left" wrapText="1"/>
    </xf>
    <xf numFmtId="0" fontId="3" fillId="0" borderId="29" xfId="0" applyFont="1" applyBorder="1" applyAlignment="1">
      <alignment horizontal="left" vertical="center" wrapText="1"/>
    </xf>
    <xf numFmtId="0" fontId="3" fillId="0" borderId="30" xfId="0" applyFont="1" applyBorder="1" applyAlignment="1">
      <alignment horizontal="left" vertical="center" wrapText="1"/>
    </xf>
    <xf numFmtId="0" fontId="3" fillId="0" borderId="25" xfId="0" applyFont="1" applyBorder="1" applyAlignment="1">
      <alignment horizontal="left" vertical="center" wrapText="1"/>
    </xf>
    <xf numFmtId="0" fontId="3" fillId="0" borderId="29" xfId="0" applyFont="1" applyBorder="1" applyAlignment="1">
      <alignment vertical="top" wrapText="1"/>
    </xf>
    <xf numFmtId="0" fontId="3" fillId="0" borderId="30" xfId="0" applyFont="1" applyBorder="1" applyAlignment="1">
      <alignment vertical="top" wrapText="1"/>
    </xf>
    <xf numFmtId="0" fontId="3" fillId="0" borderId="25" xfId="0" applyFont="1" applyBorder="1" applyAlignment="1">
      <alignment vertical="top" wrapText="1"/>
    </xf>
    <xf numFmtId="0" fontId="8" fillId="0" borderId="10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11" fillId="0" borderId="9" xfId="0" applyFont="1" applyBorder="1" applyAlignment="1">
      <alignment horizontal="left" vertical="top" wrapText="1"/>
    </xf>
    <xf numFmtId="0" fontId="3" fillId="0" borderId="0" xfId="0" applyFont="1"/>
    <xf numFmtId="9" fontId="4" fillId="4" borderId="9" xfId="4" applyFont="1" applyFill="1" applyBorder="1" applyAlignment="1">
      <alignment horizontal="center" vertical="center"/>
    </xf>
    <xf numFmtId="167" fontId="4" fillId="4" borderId="9" xfId="1" applyNumberFormat="1" applyFont="1" applyFill="1" applyBorder="1" applyAlignment="1">
      <alignment horizontal="center" vertical="center"/>
    </xf>
  </cellXfs>
  <cellStyles count="5">
    <cellStyle name="Millares" xfId="1" builtinId="3"/>
    <cellStyle name="Millares [0]" xfId="2" builtinId="6"/>
    <cellStyle name="Normal" xfId="0" builtinId="0"/>
    <cellStyle name="Normal 2" xfId="3"/>
    <cellStyle name="Porcentaje" xfId="4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9"/>
  <sheetViews>
    <sheetView tabSelected="1" zoomScale="85" zoomScaleNormal="85" workbookViewId="0">
      <selection activeCell="A38" sqref="A38"/>
    </sheetView>
  </sheetViews>
  <sheetFormatPr baseColWidth="10" defaultColWidth="11.44140625" defaultRowHeight="13.2" x14ac:dyDescent="0.25"/>
  <cols>
    <col min="1" max="1" width="137.5546875" customWidth="1"/>
    <col min="2" max="2" width="19.88671875" style="26" bestFit="1" customWidth="1"/>
    <col min="3" max="3" width="14.44140625" style="26" customWidth="1"/>
    <col min="5" max="5" width="23.44140625" customWidth="1"/>
    <col min="6" max="6" width="49" bestFit="1" customWidth="1"/>
  </cols>
  <sheetData>
    <row r="1" spans="1:5" ht="13.8" thickBot="1" x14ac:dyDescent="0.3"/>
    <row r="2" spans="1:5" ht="18" thickBot="1" x14ac:dyDescent="0.35">
      <c r="A2" s="204" t="s">
        <v>1116</v>
      </c>
      <c r="B2" s="205"/>
      <c r="C2" s="130"/>
    </row>
    <row r="3" spans="1:5" hidden="1" x14ac:dyDescent="0.25"/>
    <row r="4" spans="1:5" s="25" customFormat="1" ht="23.25" hidden="1" customHeight="1" x14ac:dyDescent="0.25">
      <c r="A4" s="189" t="str">
        <f>'Materiales concurso'!B1</f>
        <v>FAMILIA NÚM. 1 - TUBERÍA DE FUNDICIÓN DÚCTIL, PVC-O Y PIEZAS ESPECIALES</v>
      </c>
      <c r="B4" s="85" t="e">
        <f>'Materiales concurso'!D484</f>
        <v>#REF!</v>
      </c>
      <c r="C4" s="26"/>
    </row>
    <row r="5" spans="1:5" s="25" customFormat="1" ht="23.25" hidden="1" customHeight="1" x14ac:dyDescent="0.25">
      <c r="A5" s="189" t="str">
        <f>+'Materiales concurso'!B487</f>
        <v>FAMILIA NÚM. 2 - MATERIAL PARA REPARACIONES, ACOMETIDAS Y BATERÍAS DE CONTADORES</v>
      </c>
      <c r="B5" s="85" t="e">
        <f>+'Materiales concurso'!D1002</f>
        <v>#REF!</v>
      </c>
      <c r="C5" s="26"/>
    </row>
    <row r="6" spans="1:5" s="25" customFormat="1" ht="23.25" hidden="1" customHeight="1" x14ac:dyDescent="0.25">
      <c r="A6" s="189" t="str">
        <f>+'Materiales concurso'!B1006</f>
        <v>FAMILIA NÚM. 3 - VALVULERÍA Y PIEZAS ESPECIALES</v>
      </c>
      <c r="B6" s="85" t="e">
        <f>+'Materiales concurso'!D1376</f>
        <v>#REF!</v>
      </c>
      <c r="C6" s="26"/>
    </row>
    <row r="7" spans="1:5" s="25" customFormat="1" ht="23.25" hidden="1" customHeight="1" x14ac:dyDescent="0.25">
      <c r="A7" s="189" t="str">
        <f>+'Materiales concurso'!B1381</f>
        <v>FAMILIA NÚM. 4 - TUBERÍA Y ACCESORIOS POLIETILENO PE-40 PE-100</v>
      </c>
      <c r="B7" s="85" t="e">
        <f>+'Materiales concurso'!D1694</f>
        <v>#REF!</v>
      </c>
      <c r="C7" s="26"/>
    </row>
    <row r="8" spans="1:5" s="25" customFormat="1" ht="23.25" hidden="1" customHeight="1" x14ac:dyDescent="0.25">
      <c r="A8" s="189" t="str">
        <f>+'Materiales concurso'!B1698</f>
        <v xml:space="preserve">FAMILIA NÚM. 5 - TUBERÍA DE SANEAMIENTO Y ACCESORIOS DE PVC NO PLASTIFICADO, NO ESTRUCTURADO  COLOR TEJA CON JUNTA ELÁSTICA </v>
      </c>
      <c r="B8" s="85" t="e">
        <f>+'Materiales concurso'!D1897</f>
        <v>#REF!</v>
      </c>
      <c r="C8" s="26"/>
    </row>
    <row r="9" spans="1:5" s="25" customFormat="1" ht="23.25" hidden="1" customHeight="1" x14ac:dyDescent="0.25">
      <c r="A9" s="189" t="str">
        <f>+'Materiales concurso'!B1901</f>
        <v>FAMILIA NÚM. 6 - TUBERÍA Y ACCESORIOS DE PRFV</v>
      </c>
      <c r="B9" s="85" t="e">
        <f>+'Materiales concurso'!D1985</f>
        <v>#REF!</v>
      </c>
      <c r="C9" s="26"/>
    </row>
    <row r="10" spans="1:5" hidden="1" x14ac:dyDescent="0.25">
      <c r="B10" s="165" t="e">
        <f>SUM(B4:B9)</f>
        <v>#REF!</v>
      </c>
    </row>
    <row r="11" spans="1:5" hidden="1" x14ac:dyDescent="0.25">
      <c r="B11" s="186"/>
    </row>
    <row r="12" spans="1:5" hidden="1" x14ac:dyDescent="0.25"/>
    <row r="14" spans="1:5" x14ac:dyDescent="0.25">
      <c r="A14" s="207" t="s">
        <v>1191</v>
      </c>
    </row>
    <row r="16" spans="1:5" ht="13.8" x14ac:dyDescent="0.25">
      <c r="A16" t="s">
        <v>1162</v>
      </c>
      <c r="B16" s="85" t="s">
        <v>1163</v>
      </c>
      <c r="C16" s="85" t="s">
        <v>1164</v>
      </c>
      <c r="D16" s="85" t="s">
        <v>1185</v>
      </c>
      <c r="E16" s="85" t="s">
        <v>1186</v>
      </c>
    </row>
    <row r="17" spans="1:6" ht="13.8" x14ac:dyDescent="0.25">
      <c r="A17" s="84" t="s">
        <v>1154</v>
      </c>
      <c r="B17" s="85">
        <v>356739.79900321335</v>
      </c>
      <c r="C17" s="187">
        <v>0.38707617419398266</v>
      </c>
      <c r="D17" s="191"/>
      <c r="E17" s="191"/>
    </row>
    <row r="18" spans="1:6" ht="13.8" x14ac:dyDescent="0.25">
      <c r="A18" s="84" t="s">
        <v>1155</v>
      </c>
      <c r="B18" s="85">
        <v>34159.964473370906</v>
      </c>
      <c r="C18" s="187">
        <v>3.7064853419496585E-2</v>
      </c>
      <c r="D18" s="191"/>
      <c r="E18" s="191"/>
    </row>
    <row r="19" spans="1:6" ht="13.8" x14ac:dyDescent="0.25">
      <c r="A19" s="84" t="s">
        <v>1156</v>
      </c>
      <c r="B19" s="85">
        <v>107744.47651362824</v>
      </c>
      <c r="C19" s="187">
        <v>0.11690683202703989</v>
      </c>
      <c r="D19" s="191"/>
      <c r="E19" s="191"/>
    </row>
    <row r="20" spans="1:6" ht="13.8" x14ac:dyDescent="0.25">
      <c r="A20" s="84" t="s">
        <v>1157</v>
      </c>
      <c r="B20" s="85">
        <v>27280.584949114091</v>
      </c>
      <c r="C20" s="187">
        <v>2.9600466450287792E-2</v>
      </c>
      <c r="D20" s="191"/>
      <c r="E20" s="191"/>
    </row>
    <row r="21" spans="1:6" ht="13.8" x14ac:dyDescent="0.25">
      <c r="A21" s="84" t="s">
        <v>1158</v>
      </c>
      <c r="B21" s="85">
        <v>244901.87082627998</v>
      </c>
      <c r="C21" s="187">
        <v>0.26572779229359689</v>
      </c>
      <c r="D21" s="191"/>
      <c r="E21" s="191"/>
    </row>
    <row r="22" spans="1:6" ht="13.8" x14ac:dyDescent="0.25">
      <c r="A22" s="84" t="s">
        <v>1159</v>
      </c>
      <c r="B22" s="85">
        <v>119580.23166666667</v>
      </c>
      <c r="C22" s="187">
        <v>0.12974907400883112</v>
      </c>
      <c r="D22" s="191"/>
      <c r="E22" s="191"/>
    </row>
    <row r="23" spans="1:6" ht="13.8" x14ac:dyDescent="0.25">
      <c r="A23" s="84" t="s">
        <v>1187</v>
      </c>
      <c r="B23" s="85">
        <v>31219.932567726919</v>
      </c>
      <c r="C23" s="187">
        <v>3.3874807606764964E-2</v>
      </c>
      <c r="D23" s="208">
        <v>0</v>
      </c>
      <c r="E23" s="209">
        <v>31219.932567726919</v>
      </c>
      <c r="F23" t="s">
        <v>1190</v>
      </c>
    </row>
    <row r="24" spans="1:6" x14ac:dyDescent="0.25">
      <c r="B24" s="165">
        <v>921626.86000000022</v>
      </c>
      <c r="E24" s="165">
        <f>SUM(E17:E23)</f>
        <v>31219.932567726919</v>
      </c>
    </row>
    <row r="28" spans="1:6" x14ac:dyDescent="0.25">
      <c r="A28" s="206" t="s">
        <v>1188</v>
      </c>
      <c r="B28" s="206"/>
    </row>
    <row r="29" spans="1:6" ht="22.2" customHeight="1" x14ac:dyDescent="0.25">
      <c r="A29" s="206"/>
      <c r="B29" s="206"/>
    </row>
  </sheetData>
  <mergeCells count="2">
    <mergeCell ref="A2:B2"/>
    <mergeCell ref="A28:B29"/>
  </mergeCells>
  <printOptions horizontalCentered="1"/>
  <pageMargins left="0.70866141732283472" right="0.70866141732283472" top="1.3385826771653544" bottom="0.74803149606299213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F1987"/>
  <sheetViews>
    <sheetView zoomScale="70" zoomScaleNormal="70" workbookViewId="0">
      <selection activeCell="G40" sqref="G40"/>
    </sheetView>
  </sheetViews>
  <sheetFormatPr baseColWidth="10" defaultRowHeight="13.2" x14ac:dyDescent="0.25"/>
  <cols>
    <col min="2" max="2" width="116.44140625" style="44" customWidth="1"/>
    <col min="3" max="3" width="32.109375" style="128" bestFit="1" customWidth="1"/>
    <col min="4" max="4" width="23.88671875" hidden="1" customWidth="1"/>
  </cols>
  <sheetData>
    <row r="1" spans="2:5" ht="15.6" customHeight="1" x14ac:dyDescent="0.25">
      <c r="B1" s="127" t="s">
        <v>803</v>
      </c>
      <c r="C1" s="138"/>
      <c r="D1" s="127"/>
      <c r="E1" s="25"/>
    </row>
    <row r="2" spans="2:5" ht="14.4" thickBot="1" x14ac:dyDescent="0.3">
      <c r="B2" s="88"/>
      <c r="C2" s="139"/>
      <c r="D2" s="28"/>
      <c r="E2" s="25"/>
    </row>
    <row r="3" spans="2:5" ht="42.6" customHeight="1" x14ac:dyDescent="0.25">
      <c r="B3" s="192" t="s">
        <v>827</v>
      </c>
      <c r="C3" s="193"/>
      <c r="D3" s="194"/>
      <c r="E3" s="25"/>
    </row>
    <row r="4" spans="2:5" x14ac:dyDescent="0.25">
      <c r="B4" s="89" t="s">
        <v>0</v>
      </c>
      <c r="C4" s="133" t="s">
        <v>1160</v>
      </c>
      <c r="D4" s="29" t="s">
        <v>1189</v>
      </c>
      <c r="E4" s="25"/>
    </row>
    <row r="5" spans="2:5" x14ac:dyDescent="0.25">
      <c r="B5" s="92" t="s">
        <v>791</v>
      </c>
      <c r="C5" s="140">
        <v>41</v>
      </c>
      <c r="D5" s="33"/>
      <c r="E5" s="25"/>
    </row>
    <row r="6" spans="2:5" x14ac:dyDescent="0.25">
      <c r="B6" s="92" t="s">
        <v>792</v>
      </c>
      <c r="C6" s="140">
        <v>50.444999999999993</v>
      </c>
      <c r="D6" s="34"/>
      <c r="E6" s="25"/>
    </row>
    <row r="7" spans="2:5" x14ac:dyDescent="0.25">
      <c r="B7" s="92" t="s">
        <v>793</v>
      </c>
      <c r="C7" s="140">
        <v>54.983999999999995</v>
      </c>
      <c r="D7" s="34"/>
      <c r="E7" s="25"/>
    </row>
    <row r="8" spans="2:5" x14ac:dyDescent="0.25">
      <c r="B8" s="92" t="s">
        <v>794</v>
      </c>
      <c r="C8" s="140">
        <v>67.453999999999994</v>
      </c>
      <c r="D8" s="34"/>
      <c r="E8" s="25"/>
    </row>
    <row r="9" spans="2:5" x14ac:dyDescent="0.25">
      <c r="B9" s="92" t="s">
        <v>795</v>
      </c>
      <c r="C9" s="140">
        <v>88.911000000000001</v>
      </c>
      <c r="D9" s="34"/>
      <c r="E9" s="25"/>
    </row>
    <row r="10" spans="2:5" x14ac:dyDescent="0.25">
      <c r="B10" s="92" t="s">
        <v>796</v>
      </c>
      <c r="C10" s="140">
        <v>105.74249999999999</v>
      </c>
      <c r="D10" s="34"/>
      <c r="E10" s="25"/>
    </row>
    <row r="11" spans="2:5" x14ac:dyDescent="0.25">
      <c r="B11" s="92" t="s">
        <v>797</v>
      </c>
      <c r="C11" s="140">
        <v>132.55000000000001</v>
      </c>
      <c r="D11" s="34"/>
      <c r="E11" s="25"/>
    </row>
    <row r="12" spans="2:5" x14ac:dyDescent="0.25">
      <c r="B12" s="92" t="s">
        <v>798</v>
      </c>
      <c r="C12" s="140">
        <v>158.23999999999998</v>
      </c>
      <c r="D12" s="34"/>
      <c r="E12" s="25"/>
    </row>
    <row r="13" spans="2:5" x14ac:dyDescent="0.25">
      <c r="B13" s="92" t="s">
        <v>799</v>
      </c>
      <c r="C13" s="140">
        <v>220</v>
      </c>
      <c r="D13" s="34"/>
      <c r="E13" s="25"/>
    </row>
    <row r="14" spans="2:5" x14ac:dyDescent="0.25">
      <c r="B14" s="92" t="s">
        <v>800</v>
      </c>
      <c r="C14" s="140">
        <v>208.09249999999997</v>
      </c>
      <c r="D14" s="34"/>
      <c r="E14" s="25"/>
    </row>
    <row r="15" spans="2:5" x14ac:dyDescent="0.25">
      <c r="B15" s="92" t="s">
        <v>801</v>
      </c>
      <c r="C15" s="141">
        <v>263.7765</v>
      </c>
      <c r="D15" s="34"/>
      <c r="E15" s="25"/>
    </row>
    <row r="16" spans="2:5" ht="13.8" thickBot="1" x14ac:dyDescent="0.3">
      <c r="B16" s="126" t="s">
        <v>802</v>
      </c>
      <c r="C16" s="142">
        <v>380</v>
      </c>
      <c r="D16" s="35"/>
      <c r="E16" s="25"/>
    </row>
    <row r="17" spans="2:6" ht="13.8" thickBot="1" x14ac:dyDescent="0.3">
      <c r="B17" s="90"/>
      <c r="C17" s="131"/>
      <c r="D17" s="36"/>
      <c r="E17" s="25"/>
    </row>
    <row r="18" spans="2:6" ht="28.2" customHeight="1" x14ac:dyDescent="0.25">
      <c r="B18" s="192" t="s">
        <v>828</v>
      </c>
      <c r="C18" s="193"/>
      <c r="D18" s="194"/>
      <c r="E18" s="25"/>
    </row>
    <row r="19" spans="2:6" x14ac:dyDescent="0.25">
      <c r="B19" s="89" t="s">
        <v>0</v>
      </c>
      <c r="C19" s="133" t="s">
        <v>1160</v>
      </c>
      <c r="D19" s="29" t="s">
        <v>1161</v>
      </c>
      <c r="E19" s="25"/>
    </row>
    <row r="20" spans="2:6" x14ac:dyDescent="0.25">
      <c r="B20" s="92" t="s">
        <v>815</v>
      </c>
      <c r="C20" s="140">
        <v>62.011488000000007</v>
      </c>
      <c r="D20" s="33"/>
      <c r="E20" s="25"/>
    </row>
    <row r="21" spans="2:6" x14ac:dyDescent="0.25">
      <c r="B21" s="92" t="s">
        <v>816</v>
      </c>
      <c r="C21" s="140">
        <v>68.852652000000006</v>
      </c>
      <c r="D21" s="33"/>
      <c r="E21" s="25"/>
    </row>
    <row r="22" spans="2:6" x14ac:dyDescent="0.25">
      <c r="B22" s="92" t="s">
        <v>817</v>
      </c>
      <c r="C22" s="140">
        <v>95.367887999999994</v>
      </c>
      <c r="D22" s="33"/>
      <c r="E22" s="25"/>
      <c r="F22" s="1"/>
    </row>
    <row r="23" spans="2:6" x14ac:dyDescent="0.25">
      <c r="B23" s="92" t="s">
        <v>818</v>
      </c>
      <c r="C23" s="140">
        <v>132.6567</v>
      </c>
      <c r="D23" s="33"/>
      <c r="E23" s="25"/>
    </row>
    <row r="24" spans="2:6" x14ac:dyDescent="0.25">
      <c r="B24" s="92" t="s">
        <v>819</v>
      </c>
      <c r="C24" s="140">
        <v>184.94552999999999</v>
      </c>
      <c r="D24" s="33"/>
      <c r="E24" s="25"/>
    </row>
    <row r="25" spans="2:6" x14ac:dyDescent="0.25">
      <c r="B25" s="92" t="s">
        <v>820</v>
      </c>
      <c r="C25" s="140">
        <v>266.97211199999998</v>
      </c>
      <c r="D25" s="33"/>
      <c r="E25" s="25"/>
    </row>
    <row r="26" spans="2:6" x14ac:dyDescent="0.25">
      <c r="B26" s="92" t="s">
        <v>821</v>
      </c>
      <c r="C26" s="140">
        <v>298.75507200000004</v>
      </c>
      <c r="D26" s="33"/>
      <c r="E26" s="25"/>
    </row>
    <row r="27" spans="2:6" x14ac:dyDescent="0.25">
      <c r="B27" s="92" t="s">
        <v>822</v>
      </c>
      <c r="C27" s="140">
        <v>420.31440000000003</v>
      </c>
      <c r="D27" s="33"/>
      <c r="E27" s="25"/>
    </row>
    <row r="28" spans="2:6" x14ac:dyDescent="0.25">
      <c r="B28" s="92" t="s">
        <v>823</v>
      </c>
      <c r="C28" s="140">
        <v>517.22563200000013</v>
      </c>
      <c r="D28" s="33"/>
      <c r="E28" s="25"/>
    </row>
    <row r="29" spans="2:6" x14ac:dyDescent="0.25">
      <c r="B29" s="92" t="s">
        <v>824</v>
      </c>
      <c r="C29" s="140">
        <v>629.00607000000002</v>
      </c>
      <c r="D29" s="33"/>
      <c r="E29" s="25"/>
    </row>
    <row r="30" spans="2:6" x14ac:dyDescent="0.25">
      <c r="B30" s="92" t="s">
        <v>825</v>
      </c>
      <c r="C30" s="141">
        <v>913.88358599999992</v>
      </c>
      <c r="D30" s="33"/>
      <c r="E30" s="25"/>
    </row>
    <row r="31" spans="2:6" ht="13.8" thickBot="1" x14ac:dyDescent="0.3">
      <c r="B31" s="126" t="s">
        <v>826</v>
      </c>
      <c r="C31" s="142">
        <v>1229.8000000000002</v>
      </c>
      <c r="D31" s="35"/>
      <c r="E31" s="25"/>
    </row>
    <row r="32" spans="2:6" ht="13.8" thickBot="1" x14ac:dyDescent="0.3">
      <c r="B32" s="90"/>
      <c r="C32" s="131"/>
      <c r="D32" s="36"/>
      <c r="E32" s="25"/>
    </row>
    <row r="33" spans="2:5" ht="27" customHeight="1" x14ac:dyDescent="0.25">
      <c r="B33" s="192" t="s">
        <v>841</v>
      </c>
      <c r="C33" s="193"/>
      <c r="D33" s="194"/>
      <c r="E33" s="25"/>
    </row>
    <row r="34" spans="2:5" x14ac:dyDescent="0.25">
      <c r="B34" s="89" t="s">
        <v>0</v>
      </c>
      <c r="C34" s="133" t="s">
        <v>1160</v>
      </c>
      <c r="D34" s="29" t="s">
        <v>1161</v>
      </c>
      <c r="E34" s="25"/>
    </row>
    <row r="35" spans="2:5" x14ac:dyDescent="0.25">
      <c r="B35" s="92" t="s">
        <v>829</v>
      </c>
      <c r="C35" s="140">
        <v>28.727999999999998</v>
      </c>
      <c r="D35" s="33"/>
      <c r="E35" s="25"/>
    </row>
    <row r="36" spans="2:5" x14ac:dyDescent="0.25">
      <c r="B36" s="92" t="s">
        <v>830</v>
      </c>
      <c r="C36" s="140">
        <v>34.199999999999996</v>
      </c>
      <c r="D36" s="33"/>
      <c r="E36" s="25"/>
    </row>
    <row r="37" spans="2:5" x14ac:dyDescent="0.25">
      <c r="B37" s="92" t="s">
        <v>831</v>
      </c>
      <c r="C37" s="140">
        <v>67.715999999999994</v>
      </c>
      <c r="D37" s="33"/>
      <c r="E37" s="25"/>
    </row>
    <row r="38" spans="2:5" x14ac:dyDescent="0.25">
      <c r="B38" s="92" t="s">
        <v>832</v>
      </c>
      <c r="C38" s="140">
        <v>84.47399999999999</v>
      </c>
      <c r="D38" s="33"/>
      <c r="E38" s="25"/>
    </row>
    <row r="39" spans="2:5" x14ac:dyDescent="0.25">
      <c r="B39" s="92" t="s">
        <v>833</v>
      </c>
      <c r="C39" s="140">
        <v>145.35</v>
      </c>
      <c r="D39" s="33"/>
      <c r="E39" s="25"/>
    </row>
    <row r="40" spans="2:5" x14ac:dyDescent="0.25">
      <c r="B40" s="92" t="s">
        <v>834</v>
      </c>
      <c r="C40" s="140">
        <v>169.29</v>
      </c>
      <c r="D40" s="33"/>
      <c r="E40" s="25"/>
    </row>
    <row r="41" spans="2:5" x14ac:dyDescent="0.25">
      <c r="B41" s="92" t="s">
        <v>835</v>
      </c>
      <c r="C41" s="140">
        <v>285.22799999999995</v>
      </c>
      <c r="D41" s="33"/>
      <c r="E41" s="25"/>
    </row>
    <row r="42" spans="2:5" x14ac:dyDescent="0.25">
      <c r="B42" s="92" t="s">
        <v>836</v>
      </c>
      <c r="C42" s="140">
        <v>321.47999999999996</v>
      </c>
      <c r="D42" s="33"/>
      <c r="E42" s="25"/>
    </row>
    <row r="43" spans="2:5" x14ac:dyDescent="0.25">
      <c r="B43" s="92" t="s">
        <v>837</v>
      </c>
      <c r="C43" s="140">
        <v>319.77</v>
      </c>
      <c r="D43" s="33"/>
      <c r="E43" s="25"/>
    </row>
    <row r="44" spans="2:5" x14ac:dyDescent="0.25">
      <c r="B44" s="92" t="s">
        <v>838</v>
      </c>
      <c r="C44" s="140">
        <v>541.20000000000005</v>
      </c>
      <c r="D44" s="33"/>
      <c r="E44" s="25"/>
    </row>
    <row r="45" spans="2:5" x14ac:dyDescent="0.25">
      <c r="B45" s="92" t="s">
        <v>839</v>
      </c>
      <c r="C45" s="141">
        <v>707.93999999999994</v>
      </c>
      <c r="D45" s="33"/>
      <c r="E45" s="25"/>
    </row>
    <row r="46" spans="2:5" ht="13.8" thickBot="1" x14ac:dyDescent="0.3">
      <c r="B46" s="126" t="s">
        <v>840</v>
      </c>
      <c r="C46" s="142">
        <v>544.5</v>
      </c>
      <c r="D46" s="37"/>
      <c r="E46" s="25"/>
    </row>
    <row r="47" spans="2:5" ht="13.8" thickBot="1" x14ac:dyDescent="0.3">
      <c r="B47" s="90"/>
      <c r="C47" s="131"/>
      <c r="D47" s="36"/>
      <c r="E47" s="25"/>
    </row>
    <row r="48" spans="2:5" x14ac:dyDescent="0.25">
      <c r="B48" s="192" t="s">
        <v>842</v>
      </c>
      <c r="C48" s="193"/>
      <c r="D48" s="194"/>
      <c r="E48" s="25"/>
    </row>
    <row r="49" spans="2:5" x14ac:dyDescent="0.25">
      <c r="B49" s="89" t="s">
        <v>0</v>
      </c>
      <c r="C49" s="133" t="s">
        <v>1160</v>
      </c>
      <c r="D49" s="29" t="s">
        <v>1161</v>
      </c>
      <c r="E49" s="25"/>
    </row>
    <row r="50" spans="2:5" x14ac:dyDescent="0.25">
      <c r="B50" s="92" t="s">
        <v>843</v>
      </c>
      <c r="C50" s="140">
        <v>24.460523999999996</v>
      </c>
      <c r="D50" s="33"/>
      <c r="E50" s="25"/>
    </row>
    <row r="51" spans="2:5" x14ac:dyDescent="0.25">
      <c r="B51" s="92" t="s">
        <v>844</v>
      </c>
      <c r="C51" s="140">
        <v>26.296380000000003</v>
      </c>
      <c r="D51" s="33"/>
      <c r="E51" s="25"/>
    </row>
    <row r="52" spans="2:5" x14ac:dyDescent="0.25">
      <c r="B52" s="92" t="s">
        <v>845</v>
      </c>
      <c r="C52" s="140">
        <v>38.16648</v>
      </c>
      <c r="D52" s="33"/>
      <c r="E52" s="25"/>
    </row>
    <row r="53" spans="2:5" x14ac:dyDescent="0.25">
      <c r="B53" s="92" t="s">
        <v>846</v>
      </c>
      <c r="C53" s="140">
        <v>49.3416</v>
      </c>
      <c r="D53" s="33"/>
      <c r="E53" s="25"/>
    </row>
    <row r="54" spans="2:5" x14ac:dyDescent="0.25">
      <c r="B54" s="92" t="s">
        <v>847</v>
      </c>
      <c r="C54" s="140">
        <v>51.652259999999998</v>
      </c>
      <c r="D54" s="33"/>
      <c r="E54" s="25"/>
    </row>
    <row r="55" spans="2:5" x14ac:dyDescent="0.25">
      <c r="B55" s="92" t="s">
        <v>848</v>
      </c>
      <c r="C55" s="140">
        <v>73.532051999999993</v>
      </c>
      <c r="D55" s="33"/>
      <c r="E55" s="25"/>
    </row>
    <row r="56" spans="2:5" x14ac:dyDescent="0.25">
      <c r="B56" s="92" t="s">
        <v>849</v>
      </c>
      <c r="C56" s="140">
        <v>89.415216000000001</v>
      </c>
      <c r="D56" s="33"/>
      <c r="E56" s="25"/>
    </row>
    <row r="57" spans="2:5" x14ac:dyDescent="0.25">
      <c r="B57" s="92" t="s">
        <v>850</v>
      </c>
      <c r="C57" s="140">
        <v>99.414611999999991</v>
      </c>
      <c r="D57" s="33"/>
      <c r="E57" s="25"/>
    </row>
    <row r="58" spans="2:5" x14ac:dyDescent="0.25">
      <c r="B58" s="92" t="s">
        <v>851</v>
      </c>
      <c r="C58" s="140">
        <v>140.157072</v>
      </c>
      <c r="D58" s="33"/>
      <c r="E58" s="25"/>
    </row>
    <row r="59" spans="2:5" x14ac:dyDescent="0.25">
      <c r="B59" s="92" t="s">
        <v>852</v>
      </c>
      <c r="C59" s="140">
        <v>157.30426799999998</v>
      </c>
      <c r="D59" s="33"/>
      <c r="E59" s="25"/>
    </row>
    <row r="60" spans="2:5" ht="13.8" thickBot="1" x14ac:dyDescent="0.3">
      <c r="B60" s="126" t="s">
        <v>853</v>
      </c>
      <c r="C60" s="142">
        <v>192.320964</v>
      </c>
      <c r="D60" s="37"/>
      <c r="E60" s="25"/>
    </row>
    <row r="61" spans="2:5" ht="13.8" thickBot="1" x14ac:dyDescent="0.3">
      <c r="B61" s="90"/>
      <c r="C61" s="131"/>
      <c r="D61" s="36"/>
      <c r="E61" s="25"/>
    </row>
    <row r="62" spans="2:5" x14ac:dyDescent="0.25">
      <c r="B62" s="192" t="s">
        <v>860</v>
      </c>
      <c r="C62" s="193"/>
      <c r="D62" s="194"/>
      <c r="E62" s="25"/>
    </row>
    <row r="63" spans="2:5" x14ac:dyDescent="0.25">
      <c r="B63" s="89" t="s">
        <v>0</v>
      </c>
      <c r="C63" s="133" t="s">
        <v>1160</v>
      </c>
      <c r="D63" s="29" t="s">
        <v>1161</v>
      </c>
      <c r="E63" s="25"/>
    </row>
    <row r="64" spans="2:5" x14ac:dyDescent="0.25">
      <c r="B64" s="92" t="s">
        <v>854</v>
      </c>
      <c r="C64" s="140">
        <v>60.301560000000009</v>
      </c>
      <c r="D64" s="33"/>
      <c r="E64" s="25"/>
    </row>
    <row r="65" spans="2:5" x14ac:dyDescent="0.25">
      <c r="B65" s="92" t="s">
        <v>855</v>
      </c>
      <c r="C65" s="140">
        <v>67.329239999999999</v>
      </c>
      <c r="D65" s="33"/>
      <c r="E65" s="25"/>
    </row>
    <row r="66" spans="2:5" x14ac:dyDescent="0.25">
      <c r="B66" s="92" t="s">
        <v>856</v>
      </c>
      <c r="C66" s="140">
        <v>96.462959999999995</v>
      </c>
      <c r="D66" s="33"/>
      <c r="E66" s="25"/>
    </row>
    <row r="67" spans="2:5" x14ac:dyDescent="0.25">
      <c r="B67" s="92" t="s">
        <v>857</v>
      </c>
      <c r="C67" s="140">
        <v>173.79436800000002</v>
      </c>
      <c r="D67" s="33"/>
      <c r="E67" s="25"/>
    </row>
    <row r="68" spans="2:5" x14ac:dyDescent="0.25">
      <c r="B68" s="92" t="s">
        <v>858</v>
      </c>
      <c r="C68" s="140">
        <v>268.96848000000006</v>
      </c>
      <c r="D68" s="33"/>
      <c r="E68" s="25"/>
    </row>
    <row r="69" spans="2:5" ht="13.8" thickBot="1" x14ac:dyDescent="0.3">
      <c r="B69" s="126" t="s">
        <v>859</v>
      </c>
      <c r="C69" s="142">
        <v>321.4147200000001</v>
      </c>
      <c r="D69" s="37"/>
      <c r="E69" s="25"/>
    </row>
    <row r="70" spans="2:5" ht="13.8" thickBot="1" x14ac:dyDescent="0.3">
      <c r="B70" s="90"/>
      <c r="C70" s="131"/>
      <c r="D70" s="36"/>
      <c r="E70" s="25"/>
    </row>
    <row r="71" spans="2:5" ht="28.8" customHeight="1" x14ac:dyDescent="0.25">
      <c r="B71" s="192" t="s">
        <v>861</v>
      </c>
      <c r="C71" s="193"/>
      <c r="D71" s="194"/>
      <c r="E71" s="25"/>
    </row>
    <row r="72" spans="2:5" x14ac:dyDescent="0.25">
      <c r="B72" s="89" t="s">
        <v>0</v>
      </c>
      <c r="C72" s="133" t="s">
        <v>1160</v>
      </c>
      <c r="D72" s="29" t="s">
        <v>1161</v>
      </c>
      <c r="E72" s="25"/>
    </row>
    <row r="73" spans="2:5" x14ac:dyDescent="0.25">
      <c r="B73" s="92" t="s">
        <v>862</v>
      </c>
      <c r="C73" s="140">
        <v>93.109500000000025</v>
      </c>
      <c r="D73" s="33"/>
      <c r="E73" s="25"/>
    </row>
    <row r="74" spans="2:5" x14ac:dyDescent="0.25">
      <c r="B74" s="92" t="s">
        <v>863</v>
      </c>
      <c r="C74" s="140">
        <v>101.09318999999999</v>
      </c>
      <c r="D74" s="33"/>
      <c r="E74" s="25"/>
    </row>
    <row r="75" spans="2:5" x14ac:dyDescent="0.25">
      <c r="B75" s="92" t="s">
        <v>864</v>
      </c>
      <c r="C75" s="140">
        <v>152.59345199999998</v>
      </c>
      <c r="D75" s="33"/>
      <c r="E75" s="25"/>
    </row>
    <row r="76" spans="2:5" x14ac:dyDescent="0.25">
      <c r="B76" s="92" t="s">
        <v>865</v>
      </c>
      <c r="C76" s="140">
        <v>203.73170400000001</v>
      </c>
      <c r="D76" s="33"/>
      <c r="E76" s="25"/>
    </row>
    <row r="77" spans="2:5" x14ac:dyDescent="0.25">
      <c r="B77" s="92" t="s">
        <v>866</v>
      </c>
      <c r="C77" s="140">
        <v>256.64100000000002</v>
      </c>
      <c r="D77" s="33"/>
      <c r="E77" s="25"/>
    </row>
    <row r="78" spans="2:5" x14ac:dyDescent="0.25">
      <c r="B78" s="92" t="s">
        <v>867</v>
      </c>
      <c r="C78" s="140">
        <v>430.56459599999999</v>
      </c>
      <c r="D78" s="33"/>
      <c r="E78" s="25"/>
    </row>
    <row r="79" spans="2:5" x14ac:dyDescent="0.25">
      <c r="B79" s="92" t="s">
        <v>868</v>
      </c>
      <c r="C79" s="140">
        <v>584.59698000000014</v>
      </c>
      <c r="D79" s="33"/>
      <c r="E79" s="25"/>
    </row>
    <row r="80" spans="2:5" x14ac:dyDescent="0.25">
      <c r="B80" s="92" t="s">
        <v>869</v>
      </c>
      <c r="C80" s="140">
        <v>812.00380800000016</v>
      </c>
      <c r="D80" s="33"/>
      <c r="E80" s="25"/>
    </row>
    <row r="81" spans="2:5" x14ac:dyDescent="0.25">
      <c r="B81" s="92" t="s">
        <v>870</v>
      </c>
      <c r="C81" s="140">
        <v>1019.7831600000002</v>
      </c>
      <c r="D81" s="33"/>
      <c r="E81" s="25"/>
    </row>
    <row r="82" spans="2:5" x14ac:dyDescent="0.25">
      <c r="B82" s="92" t="s">
        <v>871</v>
      </c>
      <c r="C82" s="140">
        <v>1277.9363520000002</v>
      </c>
      <c r="D82" s="33"/>
      <c r="E82" s="25"/>
    </row>
    <row r="83" spans="2:5" ht="13.8" thickBot="1" x14ac:dyDescent="0.3">
      <c r="B83" s="126" t="s">
        <v>872</v>
      </c>
      <c r="C83" s="142">
        <v>1400.56</v>
      </c>
      <c r="D83" s="37"/>
      <c r="E83" s="25"/>
    </row>
    <row r="84" spans="2:5" ht="13.8" thickBot="1" x14ac:dyDescent="0.3">
      <c r="B84" s="90"/>
      <c r="C84" s="131"/>
      <c r="D84" s="36"/>
      <c r="E84" s="25"/>
    </row>
    <row r="85" spans="2:5" ht="30" customHeight="1" x14ac:dyDescent="0.25">
      <c r="B85" s="192" t="s">
        <v>883</v>
      </c>
      <c r="C85" s="193"/>
      <c r="D85" s="194"/>
      <c r="E85" s="25"/>
    </row>
    <row r="86" spans="2:5" x14ac:dyDescent="0.25">
      <c r="B86" s="89" t="s">
        <v>0</v>
      </c>
      <c r="C86" s="133" t="s">
        <v>1160</v>
      </c>
      <c r="D86" s="29" t="s">
        <v>1161</v>
      </c>
      <c r="E86" s="25"/>
    </row>
    <row r="87" spans="2:5" x14ac:dyDescent="0.25">
      <c r="B87" s="92" t="s">
        <v>873</v>
      </c>
      <c r="C87" s="140">
        <v>34.608000000000004</v>
      </c>
      <c r="D87" s="33"/>
      <c r="E87" s="25"/>
    </row>
    <row r="88" spans="2:5" x14ac:dyDescent="0.25">
      <c r="B88" s="92" t="s">
        <v>874</v>
      </c>
      <c r="C88" s="140">
        <v>41.054999999999993</v>
      </c>
      <c r="D88" s="33"/>
      <c r="E88" s="25"/>
    </row>
    <row r="89" spans="2:5" x14ac:dyDescent="0.25">
      <c r="B89" s="92" t="s">
        <v>875</v>
      </c>
      <c r="C89" s="140">
        <v>83.081999999999994</v>
      </c>
      <c r="D89" s="33"/>
      <c r="E89" s="25"/>
    </row>
    <row r="90" spans="2:5" x14ac:dyDescent="0.25">
      <c r="B90" s="92" t="s">
        <v>876</v>
      </c>
      <c r="C90" s="140">
        <v>137.25</v>
      </c>
      <c r="D90" s="33"/>
      <c r="E90" s="25"/>
    </row>
    <row r="91" spans="2:5" x14ac:dyDescent="0.25">
      <c r="B91" s="92" t="s">
        <v>877</v>
      </c>
      <c r="C91" s="140">
        <v>189.09000000000003</v>
      </c>
      <c r="D91" s="33"/>
      <c r="E91" s="25"/>
    </row>
    <row r="92" spans="2:5" x14ac:dyDescent="0.25">
      <c r="B92" s="92" t="s">
        <v>878</v>
      </c>
      <c r="C92" s="140">
        <v>320.98199999999997</v>
      </c>
      <c r="D92" s="33"/>
      <c r="E92" s="25"/>
    </row>
    <row r="93" spans="2:5" x14ac:dyDescent="0.25">
      <c r="B93" s="92" t="s">
        <v>879</v>
      </c>
      <c r="C93" s="140">
        <v>420.75000000000006</v>
      </c>
      <c r="D93" s="33"/>
      <c r="E93" s="25"/>
    </row>
    <row r="94" spans="2:5" x14ac:dyDescent="0.25">
      <c r="B94" s="92" t="s">
        <v>880</v>
      </c>
      <c r="C94" s="140">
        <v>470.92499999999995</v>
      </c>
      <c r="D94" s="33"/>
      <c r="E94" s="25"/>
    </row>
    <row r="95" spans="2:5" x14ac:dyDescent="0.25">
      <c r="B95" s="92" t="s">
        <v>881</v>
      </c>
      <c r="C95" s="140">
        <v>749.28000000000009</v>
      </c>
      <c r="D95" s="33"/>
      <c r="E95" s="25"/>
    </row>
    <row r="96" spans="2:5" ht="13.8" thickBot="1" x14ac:dyDescent="0.3">
      <c r="B96" s="126" t="s">
        <v>882</v>
      </c>
      <c r="C96" s="142">
        <v>1387.1399999999999</v>
      </c>
      <c r="D96" s="37"/>
      <c r="E96" s="25"/>
    </row>
    <row r="97" spans="2:5" ht="13.8" thickBot="1" x14ac:dyDescent="0.3">
      <c r="B97" s="90"/>
      <c r="C97" s="131"/>
      <c r="D97" s="36"/>
      <c r="E97" s="25"/>
    </row>
    <row r="98" spans="2:5" ht="36.6" customHeight="1" x14ac:dyDescent="0.25">
      <c r="B98" s="198" t="s">
        <v>884</v>
      </c>
      <c r="C98" s="199"/>
      <c r="D98" s="200"/>
      <c r="E98" s="25"/>
    </row>
    <row r="99" spans="2:5" x14ac:dyDescent="0.25">
      <c r="B99" s="89" t="s">
        <v>0</v>
      </c>
      <c r="C99" s="133" t="s">
        <v>1160</v>
      </c>
      <c r="D99" s="29" t="s">
        <v>1161</v>
      </c>
      <c r="E99" s="25"/>
    </row>
    <row r="100" spans="2:5" x14ac:dyDescent="0.25">
      <c r="B100" s="92" t="s">
        <v>885</v>
      </c>
      <c r="C100" s="140">
        <v>111.34529999999999</v>
      </c>
      <c r="D100" s="33"/>
      <c r="E100" s="25"/>
    </row>
    <row r="101" spans="2:5" x14ac:dyDescent="0.25">
      <c r="B101" s="92" t="s">
        <v>886</v>
      </c>
      <c r="C101" s="140">
        <v>135.12866399999999</v>
      </c>
      <c r="D101" s="33"/>
      <c r="E101" s="25"/>
    </row>
    <row r="102" spans="2:5" x14ac:dyDescent="0.25">
      <c r="B102" s="92" t="s">
        <v>887</v>
      </c>
      <c r="C102" s="140">
        <v>187.30364399999999</v>
      </c>
      <c r="D102" s="33"/>
      <c r="E102" s="25"/>
    </row>
    <row r="103" spans="2:5" x14ac:dyDescent="0.25">
      <c r="B103" s="92" t="s">
        <v>888</v>
      </c>
      <c r="C103" s="140">
        <v>262.555722</v>
      </c>
      <c r="D103" s="33"/>
      <c r="E103" s="25"/>
    </row>
    <row r="104" spans="2:5" x14ac:dyDescent="0.25">
      <c r="B104" s="92" t="s">
        <v>889</v>
      </c>
      <c r="C104" s="140">
        <v>376.38809999999995</v>
      </c>
      <c r="D104" s="33"/>
      <c r="E104" s="25"/>
    </row>
    <row r="105" spans="2:5" x14ac:dyDescent="0.25">
      <c r="B105" s="92" t="s">
        <v>890</v>
      </c>
      <c r="C105" s="140">
        <v>903.91936800000008</v>
      </c>
      <c r="D105" s="33"/>
      <c r="E105" s="25"/>
    </row>
    <row r="106" spans="2:5" x14ac:dyDescent="0.25">
      <c r="B106" s="92" t="s">
        <v>891</v>
      </c>
      <c r="C106" s="140">
        <v>589.08267000000001</v>
      </c>
      <c r="D106" s="33"/>
      <c r="E106" s="25"/>
    </row>
    <row r="107" spans="2:5" x14ac:dyDescent="0.25">
      <c r="B107" s="92" t="s">
        <v>892</v>
      </c>
      <c r="C107" s="140">
        <v>881.32360799999992</v>
      </c>
      <c r="D107" s="33"/>
      <c r="E107" s="25"/>
    </row>
    <row r="108" spans="2:5" x14ac:dyDescent="0.25">
      <c r="B108" s="92" t="s">
        <v>893</v>
      </c>
      <c r="C108" s="140">
        <v>1081.5142800000001</v>
      </c>
      <c r="D108" s="33"/>
      <c r="E108" s="25"/>
    </row>
    <row r="109" spans="2:5" x14ac:dyDescent="0.25">
      <c r="B109" s="92" t="s">
        <v>894</v>
      </c>
      <c r="C109" s="140">
        <v>1358.3443500000001</v>
      </c>
      <c r="D109" s="33"/>
      <c r="E109" s="25"/>
    </row>
    <row r="110" spans="2:5" ht="13.8" thickBot="1" x14ac:dyDescent="0.3">
      <c r="B110" s="126" t="s">
        <v>895</v>
      </c>
      <c r="C110" s="142">
        <v>1669.7498399999999</v>
      </c>
      <c r="D110" s="37"/>
      <c r="E110" s="25"/>
    </row>
    <row r="111" spans="2:5" ht="13.8" thickBot="1" x14ac:dyDescent="0.3">
      <c r="B111" s="90"/>
      <c r="C111" s="131"/>
      <c r="D111" s="36"/>
      <c r="E111" s="25"/>
    </row>
    <row r="112" spans="2:5" ht="30" customHeight="1" x14ac:dyDescent="0.25">
      <c r="B112" s="201" t="s">
        <v>896</v>
      </c>
      <c r="C112" s="202"/>
      <c r="D112" s="203"/>
      <c r="E112" s="25"/>
    </row>
    <row r="113" spans="2:5" x14ac:dyDescent="0.25">
      <c r="B113" s="89" t="s">
        <v>0</v>
      </c>
      <c r="C113" s="133" t="s">
        <v>1160</v>
      </c>
      <c r="D113" s="29" t="s">
        <v>1161</v>
      </c>
      <c r="E113" s="25"/>
    </row>
    <row r="114" spans="2:5" x14ac:dyDescent="0.25">
      <c r="B114" s="92" t="s">
        <v>897</v>
      </c>
      <c r="C114" s="140">
        <v>140.49882000000002</v>
      </c>
      <c r="D114" s="33"/>
      <c r="E114" s="25"/>
    </row>
    <row r="115" spans="2:5" x14ac:dyDescent="0.25">
      <c r="B115" s="92" t="s">
        <v>898</v>
      </c>
      <c r="C115" s="140">
        <v>173.68474200000003</v>
      </c>
      <c r="D115" s="33"/>
      <c r="E115" s="25"/>
    </row>
    <row r="116" spans="2:5" x14ac:dyDescent="0.25">
      <c r="B116" s="92" t="s">
        <v>899</v>
      </c>
      <c r="C116" s="140">
        <v>220.80544200000003</v>
      </c>
      <c r="D116" s="33"/>
      <c r="E116" s="25"/>
    </row>
    <row r="117" spans="2:5" ht="13.8" thickBot="1" x14ac:dyDescent="0.3">
      <c r="B117" s="126" t="s">
        <v>900</v>
      </c>
      <c r="C117" s="142">
        <v>297.47190000000006</v>
      </c>
      <c r="D117" s="37"/>
      <c r="E117" s="25"/>
    </row>
    <row r="118" spans="2:5" ht="13.8" thickBot="1" x14ac:dyDescent="0.3">
      <c r="B118" s="90"/>
      <c r="C118" s="131"/>
      <c r="D118" s="36"/>
      <c r="E118" s="25"/>
    </row>
    <row r="119" spans="2:5" ht="28.2" customHeight="1" x14ac:dyDescent="0.25">
      <c r="B119" s="192" t="s">
        <v>913</v>
      </c>
      <c r="C119" s="193"/>
      <c r="D119" s="194"/>
      <c r="E119" s="25"/>
    </row>
    <row r="120" spans="2:5" x14ac:dyDescent="0.25">
      <c r="B120" s="89" t="s">
        <v>0</v>
      </c>
      <c r="C120" s="133" t="s">
        <v>1160</v>
      </c>
      <c r="D120" s="29" t="s">
        <v>1161</v>
      </c>
      <c r="E120" s="25"/>
    </row>
    <row r="121" spans="2:5" x14ac:dyDescent="0.25">
      <c r="B121" s="92" t="s">
        <v>901</v>
      </c>
      <c r="C121" s="140">
        <v>54.359999999999992</v>
      </c>
      <c r="D121" s="33"/>
      <c r="E121" s="25"/>
    </row>
    <row r="122" spans="2:5" x14ac:dyDescent="0.25">
      <c r="B122" s="92" t="s">
        <v>902</v>
      </c>
      <c r="C122" s="140">
        <v>68.807999999999993</v>
      </c>
      <c r="D122" s="33"/>
      <c r="E122" s="25"/>
    </row>
    <row r="123" spans="2:5" x14ac:dyDescent="0.25">
      <c r="B123" s="92" t="s">
        <v>903</v>
      </c>
      <c r="C123" s="140">
        <v>115.28999999999999</v>
      </c>
      <c r="D123" s="33"/>
      <c r="E123" s="25"/>
    </row>
    <row r="124" spans="2:5" x14ac:dyDescent="0.25">
      <c r="B124" s="92" t="s">
        <v>904</v>
      </c>
      <c r="C124" s="140">
        <v>181.17</v>
      </c>
      <c r="D124" s="33"/>
      <c r="E124" s="25"/>
    </row>
    <row r="125" spans="2:5" x14ac:dyDescent="0.25">
      <c r="B125" s="92" t="s">
        <v>905</v>
      </c>
      <c r="C125" s="140">
        <v>266.44799999999998</v>
      </c>
      <c r="D125" s="33"/>
      <c r="E125" s="25"/>
    </row>
    <row r="126" spans="2:5" x14ac:dyDescent="0.25">
      <c r="B126" s="92" t="s">
        <v>906</v>
      </c>
      <c r="C126" s="140">
        <v>401.86799999999994</v>
      </c>
      <c r="D126" s="33"/>
      <c r="E126" s="25"/>
    </row>
    <row r="127" spans="2:5" x14ac:dyDescent="0.25">
      <c r="B127" s="92" t="s">
        <v>907</v>
      </c>
      <c r="C127" s="140">
        <v>497.28000000000003</v>
      </c>
      <c r="D127" s="33"/>
      <c r="E127" s="25"/>
    </row>
    <row r="128" spans="2:5" x14ac:dyDescent="0.25">
      <c r="B128" s="92" t="s">
        <v>908</v>
      </c>
      <c r="C128" s="140">
        <v>821.16</v>
      </c>
      <c r="D128" s="33"/>
      <c r="E128" s="25"/>
    </row>
    <row r="129" spans="2:5" x14ac:dyDescent="0.25">
      <c r="B129" s="92" t="s">
        <v>909</v>
      </c>
      <c r="C129" s="140">
        <v>712.80000000000007</v>
      </c>
      <c r="D129" s="33"/>
      <c r="E129" s="25"/>
    </row>
    <row r="130" spans="2:5" x14ac:dyDescent="0.25">
      <c r="B130" s="92" t="s">
        <v>910</v>
      </c>
      <c r="C130" s="140">
        <v>1258.9199999999998</v>
      </c>
      <c r="D130" s="33"/>
      <c r="E130" s="25"/>
    </row>
    <row r="131" spans="2:5" x14ac:dyDescent="0.25">
      <c r="B131" s="92" t="s">
        <v>911</v>
      </c>
      <c r="C131" s="140">
        <v>1887.8279999999997</v>
      </c>
      <c r="D131" s="33"/>
      <c r="E131" s="25"/>
    </row>
    <row r="132" spans="2:5" ht="13.8" thickBot="1" x14ac:dyDescent="0.3">
      <c r="B132" s="126" t="s">
        <v>912</v>
      </c>
      <c r="C132" s="142">
        <v>2227.5</v>
      </c>
      <c r="D132" s="37"/>
      <c r="E132" s="25"/>
    </row>
    <row r="133" spans="2:5" ht="13.8" thickBot="1" x14ac:dyDescent="0.3">
      <c r="B133" s="90"/>
      <c r="C133" s="131"/>
      <c r="D133" s="36"/>
      <c r="E133" s="25"/>
    </row>
    <row r="134" spans="2:5" ht="36" customHeight="1" x14ac:dyDescent="0.25">
      <c r="B134" s="192" t="s">
        <v>925</v>
      </c>
      <c r="C134" s="193"/>
      <c r="D134" s="194"/>
      <c r="E134" s="25"/>
    </row>
    <row r="135" spans="2:5" x14ac:dyDescent="0.25">
      <c r="B135" s="89" t="s">
        <v>0</v>
      </c>
      <c r="C135" s="133" t="s">
        <v>1160</v>
      </c>
      <c r="D135" s="29" t="s">
        <v>1161</v>
      </c>
      <c r="E135" s="25"/>
    </row>
    <row r="136" spans="2:5" x14ac:dyDescent="0.25">
      <c r="B136" s="92" t="s">
        <v>914</v>
      </c>
      <c r="C136" s="140">
        <v>99.307560000000009</v>
      </c>
      <c r="D136" s="33"/>
      <c r="E136" s="25"/>
    </row>
    <row r="137" spans="2:5" x14ac:dyDescent="0.25">
      <c r="B137" s="92" t="s">
        <v>915</v>
      </c>
      <c r="C137" s="140">
        <v>106.01712000000002</v>
      </c>
      <c r="D137" s="33"/>
      <c r="E137" s="25"/>
    </row>
    <row r="138" spans="2:5" x14ac:dyDescent="0.25">
      <c r="B138" s="92" t="s">
        <v>916</v>
      </c>
      <c r="C138" s="140">
        <v>143.53415999999999</v>
      </c>
      <c r="D138" s="33"/>
      <c r="E138" s="25"/>
    </row>
    <row r="139" spans="2:5" x14ac:dyDescent="0.25">
      <c r="B139" s="92" t="s">
        <v>917</v>
      </c>
      <c r="C139" s="140">
        <v>192.77279999999999</v>
      </c>
      <c r="D139" s="33"/>
      <c r="E139" s="25"/>
    </row>
    <row r="140" spans="2:5" x14ac:dyDescent="0.25">
      <c r="B140" s="92" t="s">
        <v>918</v>
      </c>
      <c r="C140" s="140">
        <v>303.97382400000009</v>
      </c>
      <c r="D140" s="33"/>
      <c r="E140" s="25"/>
    </row>
    <row r="141" spans="2:5" x14ac:dyDescent="0.25">
      <c r="B141" s="92" t="s">
        <v>919</v>
      </c>
      <c r="C141" s="140">
        <v>434.80008000000004</v>
      </c>
      <c r="D141" s="33"/>
      <c r="E141" s="25"/>
    </row>
    <row r="142" spans="2:5" x14ac:dyDescent="0.25">
      <c r="B142" s="92" t="s">
        <v>920</v>
      </c>
      <c r="C142" s="140">
        <v>429.55968000000007</v>
      </c>
      <c r="D142" s="33"/>
      <c r="E142" s="25"/>
    </row>
    <row r="143" spans="2:5" x14ac:dyDescent="0.25">
      <c r="B143" s="92" t="s">
        <v>921</v>
      </c>
      <c r="C143" s="140">
        <v>470.02593000000002</v>
      </c>
      <c r="D143" s="33"/>
      <c r="E143" s="25"/>
    </row>
    <row r="144" spans="2:5" x14ac:dyDescent="0.25">
      <c r="B144" s="92" t="s">
        <v>922</v>
      </c>
      <c r="C144" s="140">
        <v>602.5945200000001</v>
      </c>
      <c r="D144" s="33"/>
      <c r="E144" s="25"/>
    </row>
    <row r="145" spans="2:5" x14ac:dyDescent="0.25">
      <c r="B145" s="92" t="s">
        <v>923</v>
      </c>
      <c r="C145" s="140">
        <v>706.09010999999998</v>
      </c>
      <c r="D145" s="33"/>
      <c r="E145" s="25"/>
    </row>
    <row r="146" spans="2:5" ht="13.8" thickBot="1" x14ac:dyDescent="0.3">
      <c r="B146" s="126" t="s">
        <v>924</v>
      </c>
      <c r="C146" s="142">
        <v>974.58187199999998</v>
      </c>
      <c r="D146" s="37"/>
      <c r="E146" s="25"/>
    </row>
    <row r="147" spans="2:5" ht="13.8" thickBot="1" x14ac:dyDescent="0.3">
      <c r="B147" s="90"/>
      <c r="C147" s="131"/>
      <c r="D147" s="36"/>
      <c r="E147" s="25"/>
    </row>
    <row r="148" spans="2:5" ht="30.6" customHeight="1" x14ac:dyDescent="0.25">
      <c r="B148" s="192" t="s">
        <v>926</v>
      </c>
      <c r="C148" s="193"/>
      <c r="D148" s="194"/>
      <c r="E148" s="25"/>
    </row>
    <row r="149" spans="2:5" x14ac:dyDescent="0.25">
      <c r="B149" s="89" t="s">
        <v>0</v>
      </c>
      <c r="C149" s="133" t="s">
        <v>1160</v>
      </c>
      <c r="D149" s="29" t="s">
        <v>1161</v>
      </c>
      <c r="E149" s="25"/>
    </row>
    <row r="150" spans="2:5" x14ac:dyDescent="0.25">
      <c r="B150" s="92" t="s">
        <v>927</v>
      </c>
      <c r="C150" s="140">
        <v>31.739999999999995</v>
      </c>
      <c r="D150" s="33"/>
      <c r="E150" s="25"/>
    </row>
    <row r="151" spans="2:5" x14ac:dyDescent="0.25">
      <c r="B151" s="92" t="s">
        <v>928</v>
      </c>
      <c r="C151" s="140">
        <v>42.455999999999996</v>
      </c>
      <c r="D151" s="33"/>
      <c r="E151" s="25"/>
    </row>
    <row r="152" spans="2:5" x14ac:dyDescent="0.25">
      <c r="B152" s="92" t="s">
        <v>929</v>
      </c>
      <c r="C152" s="140">
        <v>67.709999999999994</v>
      </c>
      <c r="D152" s="33"/>
      <c r="E152" s="25"/>
    </row>
    <row r="153" spans="2:5" x14ac:dyDescent="0.25">
      <c r="B153" s="92" t="s">
        <v>930</v>
      </c>
      <c r="C153" s="140">
        <v>97.721999999999994</v>
      </c>
      <c r="D153" s="33"/>
      <c r="E153" s="25"/>
    </row>
    <row r="154" spans="2:5" x14ac:dyDescent="0.25">
      <c r="B154" s="92" t="s">
        <v>931</v>
      </c>
      <c r="C154" s="140">
        <v>103.95</v>
      </c>
      <c r="D154" s="33"/>
      <c r="E154" s="25"/>
    </row>
    <row r="155" spans="2:5" x14ac:dyDescent="0.25">
      <c r="B155" s="92" t="s">
        <v>932</v>
      </c>
      <c r="C155" s="140">
        <v>173.48399999999998</v>
      </c>
      <c r="D155" s="33"/>
      <c r="E155" s="25"/>
    </row>
    <row r="156" spans="2:5" x14ac:dyDescent="0.25">
      <c r="B156" s="92" t="s">
        <v>933</v>
      </c>
      <c r="C156" s="140">
        <v>292.90499999999997</v>
      </c>
      <c r="D156" s="33"/>
      <c r="E156" s="25"/>
    </row>
    <row r="157" spans="2:5" x14ac:dyDescent="0.25">
      <c r="B157" s="92" t="s">
        <v>934</v>
      </c>
      <c r="C157" s="140">
        <v>402</v>
      </c>
      <c r="D157" s="33"/>
      <c r="E157" s="25"/>
    </row>
    <row r="158" spans="2:5" ht="13.8" thickBot="1" x14ac:dyDescent="0.3">
      <c r="B158" s="126" t="s">
        <v>935</v>
      </c>
      <c r="C158" s="142">
        <v>609</v>
      </c>
      <c r="D158" s="37"/>
      <c r="E158" s="25"/>
    </row>
    <row r="159" spans="2:5" ht="13.8" thickBot="1" x14ac:dyDescent="0.3">
      <c r="B159" s="90"/>
      <c r="C159" s="131"/>
      <c r="D159" s="36"/>
      <c r="E159" s="25"/>
    </row>
    <row r="160" spans="2:5" ht="32.4" customHeight="1" x14ac:dyDescent="0.25">
      <c r="B160" s="192" t="s">
        <v>936</v>
      </c>
      <c r="C160" s="193"/>
      <c r="D160" s="194"/>
      <c r="E160" s="25"/>
    </row>
    <row r="161" spans="2:5" x14ac:dyDescent="0.25">
      <c r="B161" s="89" t="s">
        <v>0</v>
      </c>
      <c r="C161" s="133" t="s">
        <v>1160</v>
      </c>
      <c r="D161" s="29" t="s">
        <v>1161</v>
      </c>
      <c r="E161" s="25"/>
    </row>
    <row r="162" spans="2:5" x14ac:dyDescent="0.25">
      <c r="B162" s="92" t="s">
        <v>952</v>
      </c>
      <c r="C162" s="140">
        <v>47.58</v>
      </c>
      <c r="D162" s="33"/>
      <c r="E162" s="25"/>
    </row>
    <row r="163" spans="2:5" x14ac:dyDescent="0.25">
      <c r="B163" s="92" t="s">
        <v>953</v>
      </c>
      <c r="C163" s="140">
        <v>57.462000000000003</v>
      </c>
      <c r="D163" s="33"/>
      <c r="E163" s="25"/>
    </row>
    <row r="164" spans="2:5" x14ac:dyDescent="0.25">
      <c r="B164" s="92" t="s">
        <v>954</v>
      </c>
      <c r="C164" s="140">
        <v>110</v>
      </c>
      <c r="D164" s="33"/>
      <c r="E164" s="25"/>
    </row>
    <row r="165" spans="2:5" x14ac:dyDescent="0.25">
      <c r="B165" s="92" t="s">
        <v>955</v>
      </c>
      <c r="C165" s="140">
        <v>135</v>
      </c>
      <c r="D165" s="33"/>
      <c r="E165" s="25"/>
    </row>
    <row r="166" spans="2:5" x14ac:dyDescent="0.25">
      <c r="B166" s="92" t="s">
        <v>956</v>
      </c>
      <c r="C166" s="140">
        <v>230</v>
      </c>
      <c r="D166" s="33"/>
      <c r="E166" s="25"/>
    </row>
    <row r="167" spans="2:5" x14ac:dyDescent="0.25">
      <c r="B167" s="92" t="s">
        <v>957</v>
      </c>
      <c r="C167" s="140">
        <v>266</v>
      </c>
      <c r="D167" s="33"/>
      <c r="E167" s="25"/>
    </row>
    <row r="168" spans="2:5" x14ac:dyDescent="0.25">
      <c r="B168" s="92" t="s">
        <v>958</v>
      </c>
      <c r="C168" s="140">
        <v>360</v>
      </c>
      <c r="D168" s="33"/>
      <c r="E168" s="25"/>
    </row>
    <row r="169" spans="2:5" x14ac:dyDescent="0.25">
      <c r="B169" s="92" t="s">
        <v>959</v>
      </c>
      <c r="C169" s="140">
        <v>555</v>
      </c>
      <c r="D169" s="33"/>
      <c r="E169" s="25"/>
    </row>
    <row r="170" spans="2:5" ht="13.8" thickBot="1" x14ac:dyDescent="0.3">
      <c r="B170" s="126" t="s">
        <v>960</v>
      </c>
      <c r="C170" s="142">
        <v>810</v>
      </c>
      <c r="D170" s="37"/>
      <c r="E170" s="25"/>
    </row>
    <row r="171" spans="2:5" ht="13.8" thickBot="1" x14ac:dyDescent="0.3">
      <c r="B171" s="90"/>
      <c r="C171" s="131"/>
      <c r="D171" s="36"/>
      <c r="E171" s="25"/>
    </row>
    <row r="172" spans="2:5" ht="27" customHeight="1" x14ac:dyDescent="0.25">
      <c r="B172" s="192" t="s">
        <v>937</v>
      </c>
      <c r="C172" s="193"/>
      <c r="D172" s="194"/>
      <c r="E172" s="25"/>
    </row>
    <row r="173" spans="2:5" x14ac:dyDescent="0.25">
      <c r="B173" s="89" t="s">
        <v>0</v>
      </c>
      <c r="C173" s="133" t="s">
        <v>1160</v>
      </c>
      <c r="D173" s="29" t="s">
        <v>1161</v>
      </c>
      <c r="E173" s="25"/>
    </row>
    <row r="174" spans="2:5" x14ac:dyDescent="0.25">
      <c r="B174" s="92" t="s">
        <v>1</v>
      </c>
      <c r="C174" s="140">
        <v>73.575000000000003</v>
      </c>
      <c r="D174" s="33"/>
      <c r="E174" s="25"/>
    </row>
    <row r="175" spans="2:5" x14ac:dyDescent="0.25">
      <c r="B175" s="92" t="s">
        <v>2</v>
      </c>
      <c r="C175" s="140">
        <v>103.75906200000001</v>
      </c>
      <c r="D175" s="33"/>
      <c r="E175" s="25"/>
    </row>
    <row r="176" spans="2:5" x14ac:dyDescent="0.25">
      <c r="B176" s="92" t="s">
        <v>3</v>
      </c>
      <c r="C176" s="140">
        <v>136.03854000000001</v>
      </c>
      <c r="D176" s="33"/>
      <c r="E176" s="25"/>
    </row>
    <row r="177" spans="2:5" x14ac:dyDescent="0.25">
      <c r="B177" s="92" t="s">
        <v>4</v>
      </c>
      <c r="C177" s="140">
        <v>182.49019800000002</v>
      </c>
      <c r="D177" s="33"/>
      <c r="E177" s="25"/>
    </row>
    <row r="178" spans="2:5" x14ac:dyDescent="0.25">
      <c r="B178" s="92" t="s">
        <v>5</v>
      </c>
      <c r="C178" s="140">
        <v>274.21369800000002</v>
      </c>
      <c r="D178" s="33"/>
      <c r="E178" s="25"/>
    </row>
    <row r="179" spans="2:5" x14ac:dyDescent="0.25">
      <c r="B179" s="92" t="s">
        <v>6</v>
      </c>
      <c r="C179" s="140">
        <v>352.00242000000009</v>
      </c>
      <c r="D179" s="33"/>
      <c r="E179" s="25"/>
    </row>
    <row r="180" spans="2:5" x14ac:dyDescent="0.25">
      <c r="B180" s="92" t="s">
        <v>7</v>
      </c>
      <c r="C180" s="140">
        <v>438.66853800000001</v>
      </c>
      <c r="D180" s="33"/>
      <c r="E180" s="25"/>
    </row>
    <row r="181" spans="2:5" x14ac:dyDescent="0.25">
      <c r="B181" s="92" t="s">
        <v>8</v>
      </c>
      <c r="C181" s="140">
        <v>467.51647800000006</v>
      </c>
      <c r="D181" s="33"/>
      <c r="E181" s="25"/>
    </row>
    <row r="182" spans="2:5" x14ac:dyDescent="0.25">
      <c r="B182" s="92" t="s">
        <v>9</v>
      </c>
      <c r="C182" s="140">
        <v>565.22538600000007</v>
      </c>
      <c r="D182" s="33"/>
      <c r="E182" s="25"/>
    </row>
    <row r="183" spans="2:5" x14ac:dyDescent="0.25">
      <c r="B183" s="92" t="s">
        <v>10</v>
      </c>
      <c r="C183" s="140">
        <v>599.49760200000014</v>
      </c>
      <c r="D183" s="33"/>
      <c r="E183" s="25"/>
    </row>
    <row r="184" spans="2:5" ht="13.8" thickBot="1" x14ac:dyDescent="0.3">
      <c r="B184" s="126" t="s">
        <v>11</v>
      </c>
      <c r="C184" s="142">
        <v>875.43066600000009</v>
      </c>
      <c r="D184" s="37"/>
      <c r="E184" s="25"/>
    </row>
    <row r="185" spans="2:5" ht="13.8" thickBot="1" x14ac:dyDescent="0.3">
      <c r="B185" s="90"/>
      <c r="C185" s="131"/>
      <c r="D185" s="36"/>
      <c r="E185" s="25"/>
    </row>
    <row r="186" spans="2:5" ht="33" customHeight="1" x14ac:dyDescent="0.25">
      <c r="B186" s="192" t="s">
        <v>938</v>
      </c>
      <c r="C186" s="193"/>
      <c r="D186" s="194"/>
      <c r="E186" s="25"/>
    </row>
    <row r="187" spans="2:5" x14ac:dyDescent="0.25">
      <c r="B187" s="89" t="s">
        <v>0</v>
      </c>
      <c r="C187" s="133" t="s">
        <v>1160</v>
      </c>
      <c r="D187" s="29" t="s">
        <v>1161</v>
      </c>
      <c r="E187" s="25"/>
    </row>
    <row r="188" spans="2:5" x14ac:dyDescent="0.25">
      <c r="B188" s="92" t="s">
        <v>12</v>
      </c>
      <c r="C188" s="140">
        <v>28.547999999999998</v>
      </c>
      <c r="D188" s="33"/>
      <c r="E188" s="25"/>
    </row>
    <row r="189" spans="2:5" x14ac:dyDescent="0.25">
      <c r="B189" s="92" t="s">
        <v>13</v>
      </c>
      <c r="C189" s="140">
        <v>35.867999999999995</v>
      </c>
      <c r="D189" s="33"/>
      <c r="E189" s="25"/>
    </row>
    <row r="190" spans="2:5" x14ac:dyDescent="0.25">
      <c r="B190" s="92" t="s">
        <v>14</v>
      </c>
      <c r="C190" s="140">
        <v>54.9</v>
      </c>
      <c r="D190" s="33"/>
      <c r="E190" s="25"/>
    </row>
    <row r="191" spans="2:5" x14ac:dyDescent="0.25">
      <c r="B191" s="92" t="s">
        <v>15</v>
      </c>
      <c r="C191" s="140">
        <v>82.715999999999994</v>
      </c>
      <c r="D191" s="33"/>
      <c r="E191" s="25"/>
    </row>
    <row r="192" spans="2:5" x14ac:dyDescent="0.25">
      <c r="B192" s="92" t="s">
        <v>16</v>
      </c>
      <c r="C192" s="140">
        <v>117.98999999999998</v>
      </c>
      <c r="D192" s="33"/>
      <c r="E192" s="25"/>
    </row>
    <row r="193" spans="2:5" x14ac:dyDescent="0.25">
      <c r="B193" s="92" t="s">
        <v>17</v>
      </c>
      <c r="C193" s="140">
        <v>160.30799999999999</v>
      </c>
      <c r="D193" s="33"/>
      <c r="E193" s="25"/>
    </row>
    <row r="194" spans="2:5" x14ac:dyDescent="0.25">
      <c r="B194" s="92" t="s">
        <v>18</v>
      </c>
      <c r="C194" s="140">
        <v>215.16000000000003</v>
      </c>
      <c r="D194" s="33"/>
      <c r="E194" s="25"/>
    </row>
    <row r="195" spans="2:5" x14ac:dyDescent="0.25">
      <c r="B195" s="92" t="s">
        <v>19</v>
      </c>
      <c r="C195" s="140">
        <v>371.12399999999997</v>
      </c>
      <c r="D195" s="33"/>
      <c r="E195" s="25"/>
    </row>
    <row r="196" spans="2:5" x14ac:dyDescent="0.25">
      <c r="B196" s="92" t="s">
        <v>20</v>
      </c>
      <c r="C196" s="140">
        <v>565.1099999999999</v>
      </c>
      <c r="D196" s="33"/>
      <c r="E196" s="25"/>
    </row>
    <row r="197" spans="2:5" ht="13.8" thickBot="1" x14ac:dyDescent="0.3">
      <c r="B197" s="126" t="s">
        <v>21</v>
      </c>
      <c r="C197" s="142">
        <v>822.76799999999992</v>
      </c>
      <c r="D197" s="37"/>
      <c r="E197" s="25"/>
    </row>
    <row r="198" spans="2:5" ht="13.8" thickBot="1" x14ac:dyDescent="0.3">
      <c r="B198" s="90"/>
      <c r="C198" s="131"/>
      <c r="D198" s="36"/>
      <c r="E198" s="25"/>
    </row>
    <row r="199" spans="2:5" x14ac:dyDescent="0.25">
      <c r="B199" s="192" t="s">
        <v>939</v>
      </c>
      <c r="C199" s="193"/>
      <c r="D199" s="194"/>
      <c r="E199" s="25"/>
    </row>
    <row r="200" spans="2:5" x14ac:dyDescent="0.25">
      <c r="B200" s="89" t="s">
        <v>0</v>
      </c>
      <c r="C200" s="133" t="s">
        <v>1160</v>
      </c>
      <c r="D200" s="29" t="s">
        <v>1161</v>
      </c>
      <c r="E200" s="25"/>
    </row>
    <row r="201" spans="2:5" x14ac:dyDescent="0.25">
      <c r="B201" s="92" t="s">
        <v>22</v>
      </c>
      <c r="C201" s="140">
        <v>12.81</v>
      </c>
      <c r="D201" s="33"/>
      <c r="E201" s="25"/>
    </row>
    <row r="202" spans="2:5" x14ac:dyDescent="0.25">
      <c r="B202" s="92" t="s">
        <v>23</v>
      </c>
      <c r="C202" s="140">
        <v>15.738</v>
      </c>
      <c r="D202" s="33"/>
      <c r="E202" s="25"/>
    </row>
    <row r="203" spans="2:5" x14ac:dyDescent="0.25">
      <c r="B203" s="92" t="s">
        <v>24</v>
      </c>
      <c r="C203" s="140">
        <v>18.3</v>
      </c>
      <c r="D203" s="33"/>
      <c r="E203" s="25"/>
    </row>
    <row r="204" spans="2:5" x14ac:dyDescent="0.25">
      <c r="B204" s="92" t="s">
        <v>25</v>
      </c>
      <c r="C204" s="140">
        <v>25.62</v>
      </c>
      <c r="D204" s="33"/>
      <c r="E204" s="25"/>
    </row>
    <row r="205" spans="2:5" x14ac:dyDescent="0.25">
      <c r="B205" s="92" t="s">
        <v>26</v>
      </c>
      <c r="C205" s="140">
        <v>39.161999999999999</v>
      </c>
      <c r="D205" s="33"/>
      <c r="E205" s="25"/>
    </row>
    <row r="206" spans="2:5" x14ac:dyDescent="0.25">
      <c r="B206" s="92" t="s">
        <v>27</v>
      </c>
      <c r="C206" s="140">
        <v>51.404999999999994</v>
      </c>
      <c r="D206" s="33"/>
      <c r="E206" s="25"/>
    </row>
    <row r="207" spans="2:5" x14ac:dyDescent="0.25">
      <c r="B207" s="92" t="s">
        <v>28</v>
      </c>
      <c r="C207" s="140">
        <v>76.86</v>
      </c>
      <c r="D207" s="33"/>
      <c r="E207" s="25"/>
    </row>
    <row r="208" spans="2:5" x14ac:dyDescent="0.25">
      <c r="B208" s="92" t="s">
        <v>29</v>
      </c>
      <c r="C208" s="140">
        <v>117.98999999999998</v>
      </c>
      <c r="D208" s="33"/>
      <c r="E208" s="25"/>
    </row>
    <row r="209" spans="2:5" x14ac:dyDescent="0.25">
      <c r="B209" s="92" t="s">
        <v>30</v>
      </c>
      <c r="C209" s="140">
        <v>161.40599999999998</v>
      </c>
      <c r="D209" s="33"/>
      <c r="E209" s="25"/>
    </row>
    <row r="210" spans="2:5" x14ac:dyDescent="0.25">
      <c r="B210" s="92" t="s">
        <v>31</v>
      </c>
      <c r="C210" s="140">
        <v>296.33999999999997</v>
      </c>
      <c r="D210" s="33"/>
      <c r="E210" s="25"/>
    </row>
    <row r="211" spans="2:5" x14ac:dyDescent="0.25">
      <c r="B211" s="92" t="s">
        <v>32</v>
      </c>
      <c r="C211" s="140">
        <v>274.68</v>
      </c>
      <c r="D211" s="33"/>
      <c r="E211" s="25"/>
    </row>
    <row r="212" spans="2:5" x14ac:dyDescent="0.25">
      <c r="B212" s="92" t="s">
        <v>33</v>
      </c>
      <c r="C212" s="140">
        <v>412.56</v>
      </c>
      <c r="D212" s="33"/>
      <c r="E212" s="25"/>
    </row>
    <row r="213" spans="2:5" ht="13.8" thickBot="1" x14ac:dyDescent="0.3">
      <c r="B213" s="126" t="s">
        <v>34</v>
      </c>
      <c r="C213" s="142">
        <v>549</v>
      </c>
      <c r="D213" s="37"/>
      <c r="E213" s="25"/>
    </row>
    <row r="214" spans="2:5" ht="13.8" thickBot="1" x14ac:dyDescent="0.3">
      <c r="B214" s="90"/>
      <c r="C214" s="131"/>
      <c r="D214" s="36"/>
      <c r="E214" s="25"/>
    </row>
    <row r="215" spans="2:5" x14ac:dyDescent="0.25">
      <c r="B215" s="192" t="s">
        <v>940</v>
      </c>
      <c r="C215" s="193"/>
      <c r="D215" s="194"/>
      <c r="E215" s="25"/>
    </row>
    <row r="216" spans="2:5" x14ac:dyDescent="0.25">
      <c r="B216" s="89" t="s">
        <v>0</v>
      </c>
      <c r="C216" s="133" t="s">
        <v>1160</v>
      </c>
      <c r="D216" s="29" t="s">
        <v>1161</v>
      </c>
      <c r="E216" s="25"/>
    </row>
    <row r="217" spans="2:5" x14ac:dyDescent="0.25">
      <c r="B217" s="92" t="s">
        <v>35</v>
      </c>
      <c r="C217" s="140">
        <v>20.382599999999996</v>
      </c>
      <c r="D217" s="33"/>
      <c r="E217" s="25"/>
    </row>
    <row r="218" spans="2:5" x14ac:dyDescent="0.25">
      <c r="B218" s="92" t="s">
        <v>36</v>
      </c>
      <c r="C218" s="140">
        <v>42.158999999999999</v>
      </c>
      <c r="D218" s="33"/>
      <c r="E218" s="25"/>
    </row>
    <row r="219" spans="2:5" x14ac:dyDescent="0.25">
      <c r="B219" s="92" t="s">
        <v>37</v>
      </c>
      <c r="C219" s="140">
        <v>58.166999999999994</v>
      </c>
      <c r="D219" s="33"/>
      <c r="E219" s="25"/>
    </row>
    <row r="220" spans="2:5" x14ac:dyDescent="0.25">
      <c r="B220" s="92" t="s">
        <v>38</v>
      </c>
      <c r="C220" s="140">
        <v>64.86</v>
      </c>
      <c r="D220" s="33"/>
      <c r="E220" s="25"/>
    </row>
    <row r="221" spans="2:5" x14ac:dyDescent="0.25">
      <c r="B221" s="92" t="s">
        <v>782</v>
      </c>
      <c r="C221" s="140">
        <v>75.347999999999999</v>
      </c>
      <c r="D221" s="33"/>
      <c r="E221" s="25"/>
    </row>
    <row r="222" spans="2:5" x14ac:dyDescent="0.25">
      <c r="B222" s="92" t="s">
        <v>783</v>
      </c>
      <c r="C222" s="140">
        <v>103.49999999999999</v>
      </c>
      <c r="D222" s="33"/>
      <c r="E222" s="25"/>
    </row>
    <row r="223" spans="2:5" x14ac:dyDescent="0.25">
      <c r="B223" s="92" t="s">
        <v>781</v>
      </c>
      <c r="C223" s="140">
        <v>119.52179999999998</v>
      </c>
      <c r="D223" s="33"/>
      <c r="E223" s="25"/>
    </row>
    <row r="224" spans="2:5" ht="13.8" thickBot="1" x14ac:dyDescent="0.3">
      <c r="B224" s="126" t="s">
        <v>39</v>
      </c>
      <c r="C224" s="142">
        <v>165.6</v>
      </c>
      <c r="D224" s="37"/>
      <c r="E224" s="25"/>
    </row>
    <row r="225" spans="2:5" ht="13.8" thickBot="1" x14ac:dyDescent="0.3">
      <c r="B225" s="90"/>
      <c r="C225" s="131"/>
      <c r="D225" s="36"/>
      <c r="E225" s="25"/>
    </row>
    <row r="226" spans="2:5" x14ac:dyDescent="0.25">
      <c r="B226" s="192" t="s">
        <v>941</v>
      </c>
      <c r="C226" s="193"/>
      <c r="D226" s="194"/>
      <c r="E226" s="25"/>
    </row>
    <row r="227" spans="2:5" x14ac:dyDescent="0.25">
      <c r="B227" s="89" t="s">
        <v>0</v>
      </c>
      <c r="C227" s="133" t="s">
        <v>1160</v>
      </c>
      <c r="D227" s="29" t="s">
        <v>1161</v>
      </c>
      <c r="E227" s="25"/>
    </row>
    <row r="228" spans="2:5" x14ac:dyDescent="0.25">
      <c r="B228" s="92" t="s">
        <v>40</v>
      </c>
      <c r="C228" s="140">
        <v>15</v>
      </c>
      <c r="D228" s="33"/>
      <c r="E228" s="25"/>
    </row>
    <row r="229" spans="2:5" x14ac:dyDescent="0.25">
      <c r="B229" s="92" t="s">
        <v>41</v>
      </c>
      <c r="C229" s="140">
        <v>17</v>
      </c>
      <c r="D229" s="33"/>
      <c r="E229" s="25"/>
    </row>
    <row r="230" spans="2:5" x14ac:dyDescent="0.25">
      <c r="B230" s="92" t="s">
        <v>42</v>
      </c>
      <c r="C230" s="140">
        <v>24</v>
      </c>
      <c r="D230" s="33"/>
      <c r="E230" s="25"/>
    </row>
    <row r="231" spans="2:5" x14ac:dyDescent="0.25">
      <c r="B231" s="92" t="s">
        <v>43</v>
      </c>
      <c r="C231" s="140">
        <v>18</v>
      </c>
      <c r="D231" s="33"/>
      <c r="E231" s="25"/>
    </row>
    <row r="232" spans="2:5" x14ac:dyDescent="0.25">
      <c r="B232" s="92" t="s">
        <v>44</v>
      </c>
      <c r="C232" s="140">
        <v>24</v>
      </c>
      <c r="D232" s="33"/>
      <c r="E232" s="25"/>
    </row>
    <row r="233" spans="2:5" x14ac:dyDescent="0.25">
      <c r="B233" s="92" t="s">
        <v>45</v>
      </c>
      <c r="C233" s="140">
        <v>21</v>
      </c>
      <c r="D233" s="33"/>
      <c r="E233" s="25"/>
    </row>
    <row r="234" spans="2:5" x14ac:dyDescent="0.25">
      <c r="B234" s="92" t="s">
        <v>46</v>
      </c>
      <c r="C234" s="140">
        <v>63</v>
      </c>
      <c r="D234" s="33"/>
      <c r="E234" s="25"/>
    </row>
    <row r="235" spans="2:5" x14ac:dyDescent="0.25">
      <c r="B235" s="92" t="s">
        <v>47</v>
      </c>
      <c r="C235" s="140">
        <v>109</v>
      </c>
      <c r="D235" s="33"/>
      <c r="E235" s="25"/>
    </row>
    <row r="236" spans="2:5" ht="13.8" thickBot="1" x14ac:dyDescent="0.3">
      <c r="B236" s="126" t="s">
        <v>48</v>
      </c>
      <c r="C236" s="142">
        <v>158</v>
      </c>
      <c r="D236" s="37"/>
      <c r="E236" s="25"/>
    </row>
    <row r="237" spans="2:5" ht="13.8" thickBot="1" x14ac:dyDescent="0.3">
      <c r="B237" s="90"/>
      <c r="C237" s="131"/>
      <c r="D237" s="36"/>
      <c r="E237" s="25"/>
    </row>
    <row r="238" spans="2:5" ht="34.200000000000003" customHeight="1" x14ac:dyDescent="0.25">
      <c r="B238" s="192" t="s">
        <v>942</v>
      </c>
      <c r="C238" s="193"/>
      <c r="D238" s="194"/>
      <c r="E238" s="25"/>
    </row>
    <row r="239" spans="2:5" x14ac:dyDescent="0.25">
      <c r="B239" s="89" t="s">
        <v>0</v>
      </c>
      <c r="C239" s="133" t="s">
        <v>1160</v>
      </c>
      <c r="D239" s="29" t="s">
        <v>1161</v>
      </c>
      <c r="E239" s="25"/>
    </row>
    <row r="240" spans="2:5" x14ac:dyDescent="0.25">
      <c r="B240" s="92" t="s">
        <v>49</v>
      </c>
      <c r="C240" s="140">
        <v>67.099999999999994</v>
      </c>
      <c r="D240" s="33"/>
      <c r="E240" s="25"/>
    </row>
    <row r="241" spans="2:5" x14ac:dyDescent="0.25">
      <c r="B241" s="92" t="s">
        <v>50</v>
      </c>
      <c r="C241" s="140">
        <v>74.42</v>
      </c>
      <c r="D241" s="33"/>
      <c r="E241" s="25"/>
    </row>
    <row r="242" spans="2:5" x14ac:dyDescent="0.25">
      <c r="B242" s="92" t="s">
        <v>51</v>
      </c>
      <c r="C242" s="140">
        <v>100.03999999999999</v>
      </c>
      <c r="D242" s="33"/>
      <c r="E242" s="25"/>
    </row>
    <row r="243" spans="2:5" x14ac:dyDescent="0.25">
      <c r="B243" s="92" t="s">
        <v>52</v>
      </c>
      <c r="C243" s="140">
        <v>140.91</v>
      </c>
      <c r="D243" s="33"/>
      <c r="E243" s="25"/>
    </row>
    <row r="244" spans="2:5" x14ac:dyDescent="0.25">
      <c r="B244" s="92" t="s">
        <v>53</v>
      </c>
      <c r="C244" s="140">
        <v>215.94</v>
      </c>
      <c r="D244" s="33"/>
      <c r="E244" s="25"/>
    </row>
    <row r="245" spans="2:5" x14ac:dyDescent="0.25">
      <c r="B245" s="92" t="s">
        <v>54</v>
      </c>
      <c r="C245" s="140">
        <v>356.84999999999997</v>
      </c>
      <c r="D245" s="33"/>
      <c r="E245" s="25"/>
    </row>
    <row r="246" spans="2:5" ht="13.8" thickBot="1" x14ac:dyDescent="0.3">
      <c r="B246" s="126" t="s">
        <v>55</v>
      </c>
      <c r="C246" s="142">
        <v>420.9</v>
      </c>
      <c r="D246" s="37"/>
      <c r="E246" s="25"/>
    </row>
    <row r="247" spans="2:5" ht="13.8" thickBot="1" x14ac:dyDescent="0.3">
      <c r="B247" s="90"/>
      <c r="C247" s="131"/>
      <c r="D247" s="36"/>
      <c r="E247" s="25"/>
    </row>
    <row r="248" spans="2:5" x14ac:dyDescent="0.25">
      <c r="B248" s="192" t="s">
        <v>943</v>
      </c>
      <c r="C248" s="193"/>
      <c r="D248" s="194"/>
      <c r="E248" s="25"/>
    </row>
    <row r="249" spans="2:5" x14ac:dyDescent="0.25">
      <c r="B249" s="89" t="s">
        <v>0</v>
      </c>
      <c r="C249" s="133" t="s">
        <v>1160</v>
      </c>
      <c r="D249" s="29" t="s">
        <v>1161</v>
      </c>
      <c r="E249" s="25"/>
    </row>
    <row r="250" spans="2:5" x14ac:dyDescent="0.25">
      <c r="B250" s="92" t="s">
        <v>56</v>
      </c>
      <c r="C250" s="140">
        <v>70.271999999999991</v>
      </c>
      <c r="D250" s="33"/>
      <c r="E250" s="25"/>
    </row>
    <row r="251" spans="2:5" x14ac:dyDescent="0.25">
      <c r="B251" s="92" t="s">
        <v>57</v>
      </c>
      <c r="C251" s="140">
        <v>81.983999999999995</v>
      </c>
      <c r="D251" s="33"/>
      <c r="E251" s="25"/>
    </row>
    <row r="252" spans="2:5" x14ac:dyDescent="0.25">
      <c r="B252" s="92" t="s">
        <v>58</v>
      </c>
      <c r="C252" s="140">
        <v>146.03399999999999</v>
      </c>
      <c r="D252" s="33"/>
      <c r="E252" s="25"/>
    </row>
    <row r="253" spans="2:5" x14ac:dyDescent="0.25">
      <c r="B253" s="92" t="s">
        <v>59</v>
      </c>
      <c r="C253" s="140">
        <v>201.29999999999998</v>
      </c>
      <c r="D253" s="33"/>
      <c r="E253" s="25"/>
    </row>
    <row r="254" spans="2:5" x14ac:dyDescent="0.25">
      <c r="B254" s="92" t="s">
        <v>60</v>
      </c>
      <c r="C254" s="140">
        <v>365.97</v>
      </c>
      <c r="D254" s="33"/>
      <c r="E254" s="25"/>
    </row>
    <row r="255" spans="2:5" x14ac:dyDescent="0.25">
      <c r="B255" s="92" t="s">
        <v>61</v>
      </c>
      <c r="C255" s="140">
        <v>601.06500000000005</v>
      </c>
      <c r="D255" s="33"/>
      <c r="E255" s="25"/>
    </row>
    <row r="256" spans="2:5" ht="13.8" thickBot="1" x14ac:dyDescent="0.3">
      <c r="B256" s="126" t="s">
        <v>62</v>
      </c>
      <c r="C256" s="142">
        <v>943.50000000000011</v>
      </c>
      <c r="D256" s="37"/>
      <c r="E256" s="25"/>
    </row>
    <row r="257" spans="2:5" ht="13.8" thickBot="1" x14ac:dyDescent="0.3">
      <c r="B257" s="90"/>
      <c r="C257" s="131"/>
      <c r="D257" s="36"/>
      <c r="E257" s="25"/>
    </row>
    <row r="258" spans="2:5" ht="39.6" customHeight="1" x14ac:dyDescent="0.25">
      <c r="B258" s="192" t="s">
        <v>944</v>
      </c>
      <c r="C258" s="193"/>
      <c r="D258" s="194"/>
      <c r="E258" s="25"/>
    </row>
    <row r="259" spans="2:5" x14ac:dyDescent="0.25">
      <c r="B259" s="89" t="s">
        <v>0</v>
      </c>
      <c r="C259" s="133" t="s">
        <v>1160</v>
      </c>
      <c r="D259" s="29" t="s">
        <v>1161</v>
      </c>
      <c r="E259" s="25"/>
    </row>
    <row r="260" spans="2:5" x14ac:dyDescent="0.25">
      <c r="B260" s="92" t="s">
        <v>63</v>
      </c>
      <c r="C260" s="140">
        <v>68.442000000000007</v>
      </c>
      <c r="D260" s="33"/>
      <c r="E260" s="25"/>
    </row>
    <row r="261" spans="2:5" x14ac:dyDescent="0.25">
      <c r="B261" s="92" t="s">
        <v>64</v>
      </c>
      <c r="C261" s="140">
        <v>81.617999999999981</v>
      </c>
      <c r="D261" s="33"/>
      <c r="E261" s="25"/>
    </row>
    <row r="262" spans="2:5" x14ac:dyDescent="0.25">
      <c r="B262" s="92" t="s">
        <v>65</v>
      </c>
      <c r="C262" s="140">
        <v>124.074</v>
      </c>
      <c r="D262" s="33"/>
      <c r="E262" s="25"/>
    </row>
    <row r="263" spans="2:5" x14ac:dyDescent="0.25">
      <c r="B263" s="92" t="s">
        <v>66</v>
      </c>
      <c r="C263" s="140">
        <v>177.87599999999998</v>
      </c>
      <c r="D263" s="33"/>
      <c r="E263" s="25"/>
    </row>
    <row r="264" spans="2:5" x14ac:dyDescent="0.25">
      <c r="B264" s="92" t="s">
        <v>67</v>
      </c>
      <c r="C264" s="140">
        <v>232.65</v>
      </c>
      <c r="D264" s="33"/>
      <c r="E264" s="25"/>
    </row>
    <row r="265" spans="2:5" x14ac:dyDescent="0.25">
      <c r="B265" s="92" t="s">
        <v>68</v>
      </c>
      <c r="C265" s="140">
        <v>399.30599999999998</v>
      </c>
      <c r="D265" s="33"/>
      <c r="E265" s="25"/>
    </row>
    <row r="266" spans="2:5" x14ac:dyDescent="0.25">
      <c r="B266" s="92" t="s">
        <v>69</v>
      </c>
      <c r="C266" s="140">
        <v>520.08000000000004</v>
      </c>
      <c r="D266" s="33"/>
      <c r="E266" s="25"/>
    </row>
    <row r="267" spans="2:5" x14ac:dyDescent="0.25">
      <c r="B267" s="92" t="s">
        <v>70</v>
      </c>
      <c r="C267" s="140">
        <v>612.68399999999997</v>
      </c>
      <c r="D267" s="33"/>
      <c r="E267" s="25"/>
    </row>
    <row r="268" spans="2:5" x14ac:dyDescent="0.25">
      <c r="B268" s="92" t="s">
        <v>71</v>
      </c>
      <c r="C268" s="140">
        <v>836.976</v>
      </c>
      <c r="D268" s="33"/>
      <c r="E268" s="25"/>
    </row>
    <row r="269" spans="2:5" x14ac:dyDescent="0.25">
      <c r="B269" s="92" t="s">
        <v>72</v>
      </c>
      <c r="C269" s="140">
        <v>1370.3040000000001</v>
      </c>
      <c r="D269" s="33"/>
      <c r="E269" s="25"/>
    </row>
    <row r="270" spans="2:5" ht="13.8" thickBot="1" x14ac:dyDescent="0.3">
      <c r="B270" s="126" t="s">
        <v>73</v>
      </c>
      <c r="C270" s="142">
        <v>1540.0000000000002</v>
      </c>
      <c r="D270" s="37"/>
      <c r="E270" s="25"/>
    </row>
    <row r="271" spans="2:5" ht="13.8" thickBot="1" x14ac:dyDescent="0.3">
      <c r="B271" s="90"/>
      <c r="C271" s="131"/>
      <c r="D271" s="36"/>
      <c r="E271" s="25"/>
    </row>
    <row r="272" spans="2:5" x14ac:dyDescent="0.25">
      <c r="B272" s="192" t="s">
        <v>945</v>
      </c>
      <c r="C272" s="193"/>
      <c r="D272" s="194"/>
      <c r="E272" s="25"/>
    </row>
    <row r="273" spans="2:5" x14ac:dyDescent="0.25">
      <c r="B273" s="89" t="s">
        <v>0</v>
      </c>
      <c r="C273" s="133" t="s">
        <v>1160</v>
      </c>
      <c r="D273" s="29" t="s">
        <v>1161</v>
      </c>
      <c r="E273" s="25"/>
    </row>
    <row r="274" spans="2:5" x14ac:dyDescent="0.25">
      <c r="B274" s="92" t="s">
        <v>74</v>
      </c>
      <c r="C274" s="140">
        <v>0.33937999999999996</v>
      </c>
      <c r="D274" s="33"/>
      <c r="E274" s="25"/>
    </row>
    <row r="275" spans="2:5" x14ac:dyDescent="0.25">
      <c r="B275" s="92" t="s">
        <v>75</v>
      </c>
      <c r="C275" s="140">
        <v>0.37203999999999998</v>
      </c>
      <c r="D275" s="33"/>
      <c r="E275" s="25"/>
    </row>
    <row r="276" spans="2:5" x14ac:dyDescent="0.25">
      <c r="B276" s="92" t="s">
        <v>76</v>
      </c>
      <c r="C276" s="140">
        <v>0.38624000000000003</v>
      </c>
      <c r="D276" s="33"/>
      <c r="E276" s="25"/>
    </row>
    <row r="277" spans="2:5" x14ac:dyDescent="0.25">
      <c r="B277" s="92" t="s">
        <v>77</v>
      </c>
      <c r="C277" s="140">
        <v>0.45582</v>
      </c>
      <c r="D277" s="33"/>
      <c r="E277" s="25"/>
    </row>
    <row r="278" spans="2:5" x14ac:dyDescent="0.25">
      <c r="B278" s="92" t="s">
        <v>78</v>
      </c>
      <c r="C278" s="140">
        <v>0.51688000000000001</v>
      </c>
      <c r="D278" s="33"/>
      <c r="E278" s="25"/>
    </row>
    <row r="279" spans="2:5" x14ac:dyDescent="0.25">
      <c r="B279" s="92" t="s">
        <v>79</v>
      </c>
      <c r="C279" s="140">
        <v>0.58503999999999989</v>
      </c>
      <c r="D279" s="33"/>
      <c r="E279" s="25"/>
    </row>
    <row r="280" spans="2:5" x14ac:dyDescent="0.25">
      <c r="B280" s="92" t="s">
        <v>80</v>
      </c>
      <c r="C280" s="140">
        <v>0.60633999999999999</v>
      </c>
      <c r="D280" s="33"/>
      <c r="E280" s="25"/>
    </row>
    <row r="281" spans="2:5" x14ac:dyDescent="0.25">
      <c r="B281" s="92" t="s">
        <v>81</v>
      </c>
      <c r="C281" s="140">
        <v>0.61912</v>
      </c>
      <c r="D281" s="33"/>
      <c r="E281" s="25"/>
    </row>
    <row r="282" spans="2:5" x14ac:dyDescent="0.25">
      <c r="B282" s="92" t="s">
        <v>82</v>
      </c>
      <c r="C282" s="140">
        <v>0.69863999999999993</v>
      </c>
      <c r="D282" s="33"/>
      <c r="E282" s="25"/>
    </row>
    <row r="283" spans="2:5" x14ac:dyDescent="0.25">
      <c r="B283" s="92" t="s">
        <v>83</v>
      </c>
      <c r="C283" s="140">
        <v>0.92725999999999997</v>
      </c>
      <c r="D283" s="33"/>
      <c r="E283" s="25"/>
    </row>
    <row r="284" spans="2:5" x14ac:dyDescent="0.25">
      <c r="B284" s="92" t="s">
        <v>977</v>
      </c>
      <c r="C284" s="140">
        <v>0.68159999999999998</v>
      </c>
      <c r="D284" s="33"/>
      <c r="E284" s="25"/>
    </row>
    <row r="285" spans="2:5" x14ac:dyDescent="0.25">
      <c r="B285" s="92" t="s">
        <v>978</v>
      </c>
      <c r="C285" s="140">
        <v>0.68727999999999989</v>
      </c>
      <c r="D285" s="33"/>
      <c r="E285" s="25"/>
    </row>
    <row r="286" spans="2:5" x14ac:dyDescent="0.25">
      <c r="B286" s="92" t="s">
        <v>979</v>
      </c>
      <c r="C286" s="140">
        <v>0.81081999999999987</v>
      </c>
      <c r="D286" s="33"/>
      <c r="E286" s="25"/>
    </row>
    <row r="287" spans="2:5" x14ac:dyDescent="0.25">
      <c r="B287" s="92" t="s">
        <v>980</v>
      </c>
      <c r="C287" s="140">
        <v>0.92584</v>
      </c>
      <c r="D287" s="33"/>
      <c r="E287" s="25"/>
    </row>
    <row r="288" spans="2:5" x14ac:dyDescent="0.25">
      <c r="B288" s="92" t="s">
        <v>981</v>
      </c>
      <c r="C288" s="140">
        <v>0.95992</v>
      </c>
      <c r="D288" s="33"/>
      <c r="E288" s="25"/>
    </row>
    <row r="289" spans="2:5" x14ac:dyDescent="0.25">
      <c r="B289" s="92" t="s">
        <v>982</v>
      </c>
      <c r="C289" s="140">
        <v>0.97128000000000003</v>
      </c>
      <c r="D289" s="33"/>
      <c r="E289" s="25"/>
    </row>
    <row r="290" spans="2:5" x14ac:dyDescent="0.25">
      <c r="B290" s="92" t="s">
        <v>983</v>
      </c>
      <c r="C290" s="140">
        <v>0.97979999999999989</v>
      </c>
      <c r="D290" s="33"/>
      <c r="E290" s="25"/>
    </row>
    <row r="291" spans="2:5" x14ac:dyDescent="0.25">
      <c r="B291" s="92" t="s">
        <v>984</v>
      </c>
      <c r="C291" s="140">
        <v>1.0522199999999999</v>
      </c>
      <c r="D291" s="33"/>
      <c r="E291" s="25"/>
    </row>
    <row r="292" spans="2:5" x14ac:dyDescent="0.25">
      <c r="B292" s="92" t="s">
        <v>985</v>
      </c>
      <c r="C292" s="140">
        <v>1.13174</v>
      </c>
      <c r="D292" s="33"/>
      <c r="E292" s="25"/>
    </row>
    <row r="293" spans="2:5" x14ac:dyDescent="0.25">
      <c r="B293" s="92" t="s">
        <v>986</v>
      </c>
      <c r="C293" s="140">
        <v>1.1558799999999998</v>
      </c>
      <c r="D293" s="33"/>
      <c r="E293" s="25"/>
    </row>
    <row r="294" spans="2:5" x14ac:dyDescent="0.25">
      <c r="B294" s="92" t="s">
        <v>84</v>
      </c>
      <c r="C294" s="140">
        <v>0.83921999999999997</v>
      </c>
      <c r="D294" s="33"/>
      <c r="E294" s="25"/>
    </row>
    <row r="295" spans="2:5" x14ac:dyDescent="0.25">
      <c r="B295" s="92" t="s">
        <v>85</v>
      </c>
      <c r="C295" s="140">
        <v>1.25386</v>
      </c>
      <c r="D295" s="33"/>
      <c r="E295" s="25"/>
    </row>
    <row r="296" spans="2:5" x14ac:dyDescent="0.25">
      <c r="B296" s="92" t="s">
        <v>86</v>
      </c>
      <c r="C296" s="140">
        <v>1.2638</v>
      </c>
      <c r="D296" s="33"/>
      <c r="E296" s="25"/>
    </row>
    <row r="297" spans="2:5" x14ac:dyDescent="0.25">
      <c r="B297" s="92" t="s">
        <v>87</v>
      </c>
      <c r="C297" s="140">
        <v>1.3731399999999998</v>
      </c>
      <c r="D297" s="33"/>
      <c r="E297" s="25"/>
    </row>
    <row r="298" spans="2:5" x14ac:dyDescent="0.25">
      <c r="B298" s="92" t="s">
        <v>88</v>
      </c>
      <c r="C298" s="140">
        <v>1.4895799999999999</v>
      </c>
      <c r="D298" s="33"/>
      <c r="E298" s="25"/>
    </row>
    <row r="299" spans="2:5" x14ac:dyDescent="0.25">
      <c r="B299" s="92" t="s">
        <v>89</v>
      </c>
      <c r="C299" s="140">
        <v>1.4341999999999999</v>
      </c>
      <c r="D299" s="33"/>
      <c r="E299" s="25"/>
    </row>
    <row r="300" spans="2:5" x14ac:dyDescent="0.25">
      <c r="B300" s="92" t="s">
        <v>90</v>
      </c>
      <c r="C300" s="140">
        <v>1.5847200000000001</v>
      </c>
      <c r="D300" s="33"/>
      <c r="E300" s="25"/>
    </row>
    <row r="301" spans="2:5" x14ac:dyDescent="0.25">
      <c r="B301" s="92" t="s">
        <v>91</v>
      </c>
      <c r="C301" s="140">
        <v>1.6116999999999999</v>
      </c>
      <c r="D301" s="33"/>
      <c r="E301" s="25"/>
    </row>
    <row r="302" spans="2:5" x14ac:dyDescent="0.25">
      <c r="B302" s="92" t="s">
        <v>92</v>
      </c>
      <c r="C302" s="140">
        <v>1.6528799999999999</v>
      </c>
      <c r="D302" s="33"/>
      <c r="E302" s="25"/>
    </row>
    <row r="303" spans="2:5" x14ac:dyDescent="0.25">
      <c r="B303" s="92" t="s">
        <v>93</v>
      </c>
      <c r="C303" s="140">
        <v>1.7593800000000002</v>
      </c>
      <c r="D303" s="33"/>
      <c r="E303" s="25"/>
    </row>
    <row r="304" spans="2:5" x14ac:dyDescent="0.25">
      <c r="B304" s="92" t="s">
        <v>987</v>
      </c>
      <c r="C304" s="140">
        <v>1.07778</v>
      </c>
      <c r="D304" s="33"/>
      <c r="E304" s="25"/>
    </row>
    <row r="305" spans="2:5" x14ac:dyDescent="0.25">
      <c r="B305" s="92" t="s">
        <v>988</v>
      </c>
      <c r="C305" s="140">
        <v>1.27942</v>
      </c>
      <c r="D305" s="33"/>
      <c r="E305" s="25"/>
    </row>
    <row r="306" spans="2:5" x14ac:dyDescent="0.25">
      <c r="B306" s="92" t="s">
        <v>989</v>
      </c>
      <c r="C306" s="140">
        <v>1.3319599999999998</v>
      </c>
      <c r="D306" s="33"/>
      <c r="E306" s="25"/>
    </row>
    <row r="307" spans="2:5" x14ac:dyDescent="0.25">
      <c r="B307" s="92" t="s">
        <v>1117</v>
      </c>
      <c r="C307" s="140">
        <f>1.59*1.05</f>
        <v>1.6695000000000002</v>
      </c>
      <c r="D307" s="33"/>
      <c r="E307" s="25"/>
    </row>
    <row r="308" spans="2:5" x14ac:dyDescent="0.25">
      <c r="B308" s="92" t="s">
        <v>990</v>
      </c>
      <c r="C308" s="140">
        <v>1.5591600000000001</v>
      </c>
      <c r="D308" s="33"/>
      <c r="E308" s="25"/>
    </row>
    <row r="309" spans="2:5" x14ac:dyDescent="0.25">
      <c r="B309" s="92" t="s">
        <v>1118</v>
      </c>
      <c r="C309" s="140">
        <v>1.8</v>
      </c>
      <c r="D309" s="33"/>
      <c r="E309" s="25"/>
    </row>
    <row r="310" spans="2:5" x14ac:dyDescent="0.25">
      <c r="B310" s="92" t="s">
        <v>1119</v>
      </c>
      <c r="C310" s="140">
        <v>1.95</v>
      </c>
      <c r="D310" s="33"/>
      <c r="E310" s="25"/>
    </row>
    <row r="311" spans="2:5" x14ac:dyDescent="0.25">
      <c r="B311" s="92" t="s">
        <v>1125</v>
      </c>
      <c r="C311" s="140">
        <v>2.5</v>
      </c>
      <c r="D311" s="33"/>
      <c r="E311" s="25"/>
    </row>
    <row r="312" spans="2:5" ht="12.6" customHeight="1" x14ac:dyDescent="0.25">
      <c r="B312" s="92" t="s">
        <v>94</v>
      </c>
      <c r="C312" s="140">
        <v>2.3117599999999996</v>
      </c>
      <c r="D312" s="33"/>
      <c r="E312" s="25"/>
    </row>
    <row r="313" spans="2:5" x14ac:dyDescent="0.25">
      <c r="B313" s="92" t="s">
        <v>95</v>
      </c>
      <c r="C313" s="140">
        <v>2.5801399999999997</v>
      </c>
      <c r="D313" s="33"/>
      <c r="E313" s="25"/>
    </row>
    <row r="314" spans="2:5" x14ac:dyDescent="0.25">
      <c r="B314" s="92" t="s">
        <v>96</v>
      </c>
      <c r="C314" s="140">
        <v>2.5914999999999999</v>
      </c>
      <c r="D314" s="33"/>
      <c r="E314" s="25"/>
    </row>
    <row r="315" spans="2:5" x14ac:dyDescent="0.25">
      <c r="B315" s="92" t="s">
        <v>1126</v>
      </c>
      <c r="C315" s="140">
        <v>2.6</v>
      </c>
      <c r="D315" s="33"/>
      <c r="E315" s="25"/>
    </row>
    <row r="316" spans="2:5" x14ac:dyDescent="0.25">
      <c r="B316" s="92" t="s">
        <v>97</v>
      </c>
      <c r="C316" s="140">
        <v>2.7405999999999997</v>
      </c>
      <c r="D316" s="33"/>
      <c r="E316" s="25"/>
    </row>
    <row r="317" spans="2:5" x14ac:dyDescent="0.25">
      <c r="B317" s="92" t="s">
        <v>1127</v>
      </c>
      <c r="C317" s="140">
        <f>3.16*1.05</f>
        <v>3.3180000000000005</v>
      </c>
      <c r="D317" s="33"/>
      <c r="E317" s="25"/>
    </row>
    <row r="318" spans="2:5" x14ac:dyDescent="0.25">
      <c r="B318" s="92" t="s">
        <v>1128</v>
      </c>
      <c r="C318" s="140">
        <v>4</v>
      </c>
      <c r="D318" s="33"/>
      <c r="E318" s="25"/>
    </row>
    <row r="319" spans="2:5" x14ac:dyDescent="0.25">
      <c r="B319" s="92" t="s">
        <v>1129</v>
      </c>
      <c r="C319" s="140">
        <v>4.5</v>
      </c>
      <c r="D319" s="33"/>
      <c r="E319" s="25"/>
    </row>
    <row r="320" spans="2:5" x14ac:dyDescent="0.25">
      <c r="B320" s="92" t="s">
        <v>991</v>
      </c>
      <c r="C320" s="140">
        <v>2.1938999999999997</v>
      </c>
      <c r="D320" s="33"/>
      <c r="E320" s="25"/>
    </row>
    <row r="321" spans="2:5" x14ac:dyDescent="0.25">
      <c r="B321" s="92" t="s">
        <v>992</v>
      </c>
      <c r="C321" s="140">
        <v>2.4423999999999997</v>
      </c>
      <c r="D321" s="33"/>
      <c r="E321" s="25"/>
    </row>
    <row r="322" spans="2:5" x14ac:dyDescent="0.25">
      <c r="B322" s="92" t="s">
        <v>993</v>
      </c>
      <c r="C322" s="140">
        <v>3.7786199999999996</v>
      </c>
      <c r="D322" s="33"/>
      <c r="E322" s="25"/>
    </row>
    <row r="323" spans="2:5" x14ac:dyDescent="0.25">
      <c r="B323" s="92" t="s">
        <v>1122</v>
      </c>
      <c r="C323" s="140">
        <v>3.9</v>
      </c>
      <c r="D323" s="33"/>
      <c r="E323" s="25"/>
    </row>
    <row r="324" spans="2:5" x14ac:dyDescent="0.25">
      <c r="B324" s="92" t="s">
        <v>994</v>
      </c>
      <c r="C324" s="140">
        <v>3.89222</v>
      </c>
      <c r="D324" s="33"/>
      <c r="E324" s="25"/>
    </row>
    <row r="325" spans="2:5" x14ac:dyDescent="0.25">
      <c r="B325" s="92" t="s">
        <v>1120</v>
      </c>
      <c r="C325" s="140">
        <v>4.0999999999999996</v>
      </c>
      <c r="D325" s="33"/>
      <c r="E325" s="25"/>
    </row>
    <row r="326" spans="2:5" x14ac:dyDescent="0.25">
      <c r="B326" s="92" t="s">
        <v>1121</v>
      </c>
      <c r="C326" s="140">
        <v>4.3</v>
      </c>
      <c r="D326" s="33"/>
      <c r="E326" s="25"/>
    </row>
    <row r="327" spans="2:5" x14ac:dyDescent="0.25">
      <c r="B327" s="92" t="s">
        <v>1123</v>
      </c>
      <c r="C327" s="140">
        <v>4.5</v>
      </c>
      <c r="D327" s="33"/>
      <c r="E327" s="25"/>
    </row>
    <row r="328" spans="2:5" x14ac:dyDescent="0.25">
      <c r="B328" s="92" t="s">
        <v>1124</v>
      </c>
      <c r="C328" s="140">
        <v>5</v>
      </c>
      <c r="D328" s="33"/>
      <c r="E328" s="25"/>
    </row>
    <row r="329" spans="2:5" x14ac:dyDescent="0.25">
      <c r="B329" s="92" t="s">
        <v>473</v>
      </c>
      <c r="C329" s="140">
        <v>6.3857399999999993</v>
      </c>
      <c r="D329" s="33"/>
      <c r="E329" s="25"/>
    </row>
    <row r="330" spans="2:5" x14ac:dyDescent="0.25">
      <c r="B330" s="92" t="s">
        <v>474</v>
      </c>
      <c r="C330" s="140">
        <v>9.6048799999999996</v>
      </c>
      <c r="D330" s="33"/>
      <c r="E330" s="25"/>
    </row>
    <row r="331" spans="2:5" x14ac:dyDescent="0.25">
      <c r="B331" s="92" t="s">
        <v>475</v>
      </c>
      <c r="C331" s="140">
        <v>6.23</v>
      </c>
      <c r="D331" s="33"/>
      <c r="E331" s="25"/>
    </row>
    <row r="332" spans="2:5" x14ac:dyDescent="0.25">
      <c r="B332" s="92" t="s">
        <v>1130</v>
      </c>
      <c r="C332" s="140">
        <v>10</v>
      </c>
      <c r="D332" s="33"/>
      <c r="E332" s="25"/>
    </row>
    <row r="333" spans="2:5" x14ac:dyDescent="0.25">
      <c r="B333" s="92" t="s">
        <v>476</v>
      </c>
      <c r="C333" s="140">
        <v>6.87</v>
      </c>
      <c r="D333" s="33"/>
      <c r="E333" s="25"/>
    </row>
    <row r="334" spans="2:5" x14ac:dyDescent="0.25">
      <c r="B334" s="92" t="s">
        <v>1131</v>
      </c>
      <c r="C334" s="140">
        <v>6.87</v>
      </c>
      <c r="D334" s="33"/>
      <c r="E334" s="25"/>
    </row>
    <row r="335" spans="2:5" x14ac:dyDescent="0.25">
      <c r="B335" s="92" t="s">
        <v>1132</v>
      </c>
      <c r="C335" s="140">
        <v>7.55</v>
      </c>
      <c r="D335" s="33"/>
      <c r="E335" s="25"/>
    </row>
    <row r="336" spans="2:5" x14ac:dyDescent="0.25">
      <c r="B336" s="92" t="s">
        <v>1133</v>
      </c>
      <c r="C336" s="140">
        <v>7.21</v>
      </c>
      <c r="D336" s="33"/>
      <c r="E336" s="25"/>
    </row>
    <row r="337" spans="2:5" x14ac:dyDescent="0.25">
      <c r="B337" s="92" t="s">
        <v>1165</v>
      </c>
      <c r="C337" s="140">
        <v>9.4700000000000006</v>
      </c>
      <c r="D337" s="33"/>
      <c r="E337" s="25"/>
    </row>
    <row r="338" spans="2:5" x14ac:dyDescent="0.25">
      <c r="B338" s="92" t="s">
        <v>1166</v>
      </c>
      <c r="C338" s="140">
        <v>7.98</v>
      </c>
      <c r="D338" s="33"/>
      <c r="E338" s="25"/>
    </row>
    <row r="339" spans="2:5" x14ac:dyDescent="0.25">
      <c r="B339" s="92" t="s">
        <v>995</v>
      </c>
      <c r="C339" s="140">
        <v>3.54148</v>
      </c>
      <c r="D339" s="33"/>
      <c r="E339" s="25"/>
    </row>
    <row r="340" spans="2:5" x14ac:dyDescent="0.25">
      <c r="B340" s="92" t="s">
        <v>996</v>
      </c>
      <c r="C340" s="140">
        <v>6.3119000000000005</v>
      </c>
      <c r="D340" s="33"/>
      <c r="E340" s="25"/>
    </row>
    <row r="341" spans="2:5" x14ac:dyDescent="0.25">
      <c r="B341" s="92" t="s">
        <v>997</v>
      </c>
      <c r="C341" s="140">
        <v>6.4112999999999989</v>
      </c>
      <c r="D341" s="33"/>
      <c r="E341" s="25"/>
    </row>
    <row r="342" spans="2:5" x14ac:dyDescent="0.25">
      <c r="B342" s="92" t="s">
        <v>1134</v>
      </c>
      <c r="C342" s="140">
        <v>6.5</v>
      </c>
      <c r="D342" s="33"/>
      <c r="E342" s="25"/>
    </row>
    <row r="343" spans="2:5" x14ac:dyDescent="0.25">
      <c r="B343" s="92" t="s">
        <v>998</v>
      </c>
      <c r="C343" s="140">
        <v>6.7492599999999996</v>
      </c>
      <c r="D343" s="33"/>
      <c r="E343" s="25"/>
    </row>
    <row r="344" spans="2:5" x14ac:dyDescent="0.25">
      <c r="B344" s="92" t="s">
        <v>1135</v>
      </c>
      <c r="C344" s="140">
        <v>7</v>
      </c>
      <c r="D344" s="33"/>
      <c r="E344" s="25"/>
    </row>
    <row r="345" spans="2:5" x14ac:dyDescent="0.25">
      <c r="B345" s="92" t="s">
        <v>1136</v>
      </c>
      <c r="C345" s="140">
        <v>7.5</v>
      </c>
      <c r="D345" s="33"/>
      <c r="E345" s="25"/>
    </row>
    <row r="346" spans="2:5" x14ac:dyDescent="0.25">
      <c r="B346" s="92" t="s">
        <v>1138</v>
      </c>
      <c r="C346" s="140">
        <v>8</v>
      </c>
      <c r="D346" s="33"/>
      <c r="E346" s="25"/>
    </row>
    <row r="347" spans="2:5" x14ac:dyDescent="0.25">
      <c r="B347" s="92" t="s">
        <v>489</v>
      </c>
      <c r="C347" s="140">
        <v>4.5766599999999995</v>
      </c>
      <c r="D347" s="33"/>
      <c r="E347" s="25"/>
    </row>
    <row r="348" spans="2:5" x14ac:dyDescent="0.25">
      <c r="B348" s="92" t="s">
        <v>490</v>
      </c>
      <c r="C348" s="140">
        <v>16.264679999999998</v>
      </c>
      <c r="D348" s="33"/>
      <c r="E348" s="25"/>
    </row>
    <row r="349" spans="2:5" x14ac:dyDescent="0.25">
      <c r="B349" s="92" t="s">
        <v>1137</v>
      </c>
      <c r="C349" s="140">
        <v>10</v>
      </c>
      <c r="D349" s="33"/>
      <c r="E349" s="25"/>
    </row>
    <row r="350" spans="2:5" x14ac:dyDescent="0.25">
      <c r="B350" s="92" t="s">
        <v>491</v>
      </c>
      <c r="C350" s="140">
        <v>5.4599000000000002</v>
      </c>
      <c r="D350" s="33"/>
      <c r="E350" s="25"/>
    </row>
    <row r="351" spans="2:5" x14ac:dyDescent="0.25">
      <c r="B351" s="92" t="s">
        <v>1139</v>
      </c>
      <c r="C351" s="140">
        <v>7</v>
      </c>
      <c r="D351" s="33"/>
      <c r="E351" s="25"/>
    </row>
    <row r="352" spans="2:5" x14ac:dyDescent="0.25">
      <c r="B352" s="92" t="s">
        <v>1140</v>
      </c>
      <c r="C352" s="140">
        <v>8</v>
      </c>
      <c r="D352" s="33"/>
      <c r="E352" s="25"/>
    </row>
    <row r="353" spans="2:5" x14ac:dyDescent="0.25">
      <c r="B353" s="92" t="s">
        <v>1141</v>
      </c>
      <c r="C353" s="140">
        <v>9</v>
      </c>
      <c r="D353" s="33"/>
      <c r="E353" s="25"/>
    </row>
    <row r="354" spans="2:5" ht="13.8" thickBot="1" x14ac:dyDescent="0.3">
      <c r="B354" s="90"/>
      <c r="C354" s="131"/>
      <c r="D354" s="36"/>
      <c r="E354" s="25"/>
    </row>
    <row r="355" spans="2:5" x14ac:dyDescent="0.25">
      <c r="B355" s="192" t="s">
        <v>946</v>
      </c>
      <c r="C355" s="193"/>
      <c r="D355" s="194"/>
      <c r="E355" s="25"/>
    </row>
    <row r="356" spans="2:5" x14ac:dyDescent="0.25">
      <c r="B356" s="89" t="s">
        <v>0</v>
      </c>
      <c r="C356" s="133" t="s">
        <v>1160</v>
      </c>
      <c r="D356" s="29" t="s">
        <v>1161</v>
      </c>
      <c r="E356" s="25"/>
    </row>
    <row r="357" spans="2:5" x14ac:dyDescent="0.25">
      <c r="B357" s="92" t="s">
        <v>98</v>
      </c>
      <c r="C357" s="140">
        <v>5.9639999999999999E-2</v>
      </c>
      <c r="D357" s="33"/>
      <c r="E357" s="25"/>
    </row>
    <row r="358" spans="2:5" x14ac:dyDescent="0.25">
      <c r="B358" s="92" t="s">
        <v>99</v>
      </c>
      <c r="C358" s="140">
        <v>0.10791999999999999</v>
      </c>
      <c r="D358" s="33"/>
      <c r="E358" s="25"/>
    </row>
    <row r="359" spans="2:5" x14ac:dyDescent="0.25">
      <c r="B359" s="92" t="s">
        <v>100</v>
      </c>
      <c r="C359" s="140">
        <v>0.21867999999999999</v>
      </c>
      <c r="D359" s="33"/>
      <c r="E359" s="25"/>
    </row>
    <row r="360" spans="2:5" x14ac:dyDescent="0.25">
      <c r="B360" s="92" t="s">
        <v>101</v>
      </c>
      <c r="C360" s="140">
        <v>0.22294</v>
      </c>
      <c r="D360" s="33"/>
      <c r="E360" s="25"/>
    </row>
    <row r="361" spans="2:5" x14ac:dyDescent="0.25">
      <c r="B361" s="92" t="s">
        <v>102</v>
      </c>
      <c r="C361" s="140">
        <v>0.34079999999999999</v>
      </c>
      <c r="D361" s="33"/>
      <c r="E361" s="25"/>
    </row>
    <row r="362" spans="2:5" x14ac:dyDescent="0.25">
      <c r="B362" s="92" t="s">
        <v>103</v>
      </c>
      <c r="C362" s="140">
        <v>0.47427999999999998</v>
      </c>
      <c r="D362" s="33"/>
      <c r="E362" s="25"/>
    </row>
    <row r="363" spans="2:5" x14ac:dyDescent="0.25">
      <c r="B363" s="94" t="s">
        <v>477</v>
      </c>
      <c r="C363" s="141">
        <v>0.62039800000000001</v>
      </c>
      <c r="D363" s="33"/>
      <c r="E363" s="25"/>
    </row>
    <row r="364" spans="2:5" x14ac:dyDescent="0.25">
      <c r="B364" s="94" t="s">
        <v>478</v>
      </c>
      <c r="C364" s="141">
        <v>0.85625999999999991</v>
      </c>
      <c r="D364" s="33"/>
      <c r="E364" s="25"/>
    </row>
    <row r="365" spans="2:5" ht="13.8" thickBot="1" x14ac:dyDescent="0.3">
      <c r="B365" s="126" t="s">
        <v>479</v>
      </c>
      <c r="C365" s="142">
        <v>1.1516200000000001</v>
      </c>
      <c r="D365" s="37"/>
      <c r="E365" s="25"/>
    </row>
    <row r="366" spans="2:5" ht="13.8" thickBot="1" x14ac:dyDescent="0.3">
      <c r="B366" s="90"/>
      <c r="C366" s="131"/>
      <c r="D366" s="36"/>
      <c r="E366" s="25"/>
    </row>
    <row r="367" spans="2:5" x14ac:dyDescent="0.25">
      <c r="B367" s="192" t="s">
        <v>947</v>
      </c>
      <c r="C367" s="193"/>
      <c r="D367" s="194"/>
      <c r="E367" s="25"/>
    </row>
    <row r="368" spans="2:5" x14ac:dyDescent="0.25">
      <c r="B368" s="89" t="s">
        <v>0</v>
      </c>
      <c r="C368" s="133" t="s">
        <v>1160</v>
      </c>
      <c r="D368" s="29" t="s">
        <v>1161</v>
      </c>
      <c r="E368" s="25"/>
    </row>
    <row r="369" spans="2:5" x14ac:dyDescent="0.25">
      <c r="B369" s="92" t="s">
        <v>480</v>
      </c>
      <c r="C369" s="140">
        <v>3.1239999999999997E-2</v>
      </c>
      <c r="D369" s="33"/>
      <c r="E369" s="25"/>
    </row>
    <row r="370" spans="2:5" x14ac:dyDescent="0.25">
      <c r="B370" s="92" t="s">
        <v>481</v>
      </c>
      <c r="C370" s="140">
        <v>4.5440000000000001E-2</v>
      </c>
      <c r="D370" s="33"/>
      <c r="E370" s="25"/>
    </row>
    <row r="371" spans="2:5" x14ac:dyDescent="0.25">
      <c r="B371" s="92" t="s">
        <v>482</v>
      </c>
      <c r="C371" s="140">
        <v>5.8220000000000001E-2</v>
      </c>
      <c r="D371" s="33"/>
      <c r="E371" s="25"/>
    </row>
    <row r="372" spans="2:5" x14ac:dyDescent="0.25">
      <c r="B372" s="92" t="s">
        <v>483</v>
      </c>
      <c r="C372" s="140">
        <v>8.9459999999999998E-2</v>
      </c>
      <c r="D372" s="33"/>
      <c r="E372" s="25"/>
    </row>
    <row r="373" spans="2:5" x14ac:dyDescent="0.25">
      <c r="B373" s="92" t="s">
        <v>484</v>
      </c>
      <c r="C373" s="140">
        <v>0.11928</v>
      </c>
      <c r="D373" s="33"/>
      <c r="E373" s="25"/>
    </row>
    <row r="374" spans="2:5" x14ac:dyDescent="0.25">
      <c r="B374" s="92" t="s">
        <v>485</v>
      </c>
      <c r="C374" s="140">
        <v>0.15193999999999999</v>
      </c>
      <c r="D374" s="33"/>
      <c r="E374" s="25"/>
    </row>
    <row r="375" spans="2:5" x14ac:dyDescent="0.25">
      <c r="B375" s="94" t="s">
        <v>486</v>
      </c>
      <c r="C375" s="141">
        <v>0.16897999999999999</v>
      </c>
      <c r="D375" s="33"/>
      <c r="E375" s="25"/>
    </row>
    <row r="376" spans="2:5" x14ac:dyDescent="0.25">
      <c r="B376" s="94" t="s">
        <v>487</v>
      </c>
      <c r="C376" s="141">
        <v>0.40682999999999997</v>
      </c>
      <c r="D376" s="33"/>
      <c r="E376" s="25"/>
    </row>
    <row r="377" spans="2:5" ht="13.8" thickBot="1" x14ac:dyDescent="0.3">
      <c r="B377" s="126" t="s">
        <v>488</v>
      </c>
      <c r="C377" s="142">
        <v>1.3234399999999999</v>
      </c>
      <c r="D377" s="37"/>
      <c r="E377" s="25"/>
    </row>
    <row r="378" spans="2:5" ht="13.8" thickBot="1" x14ac:dyDescent="0.3">
      <c r="B378" s="90"/>
      <c r="C378" s="143"/>
      <c r="D378" s="31"/>
      <c r="E378" s="25"/>
    </row>
    <row r="379" spans="2:5" x14ac:dyDescent="0.25">
      <c r="B379" s="192" t="s">
        <v>948</v>
      </c>
      <c r="C379" s="193"/>
      <c r="D379" s="194"/>
      <c r="E379" s="25"/>
    </row>
    <row r="380" spans="2:5" x14ac:dyDescent="0.25">
      <c r="B380" s="89" t="s">
        <v>0</v>
      </c>
      <c r="C380" s="133" t="s">
        <v>1160</v>
      </c>
      <c r="D380" s="29" t="s">
        <v>1161</v>
      </c>
      <c r="E380" s="25"/>
    </row>
    <row r="381" spans="2:5" x14ac:dyDescent="0.25">
      <c r="B381" s="92" t="s">
        <v>492</v>
      </c>
      <c r="C381" s="140">
        <v>2.6676000000000002</v>
      </c>
      <c r="D381" s="33"/>
      <c r="E381" s="25"/>
    </row>
    <row r="382" spans="2:5" x14ac:dyDescent="0.25">
      <c r="B382" s="92" t="s">
        <v>493</v>
      </c>
      <c r="C382" s="140">
        <v>3.8529000000000004</v>
      </c>
      <c r="D382" s="33"/>
      <c r="E382" s="25"/>
    </row>
    <row r="383" spans="2:5" x14ac:dyDescent="0.25">
      <c r="B383" s="92" t="s">
        <v>494</v>
      </c>
      <c r="C383" s="140">
        <v>5.4054000000000002</v>
      </c>
      <c r="D383" s="33"/>
      <c r="E383" s="25"/>
    </row>
    <row r="384" spans="2:5" x14ac:dyDescent="0.25">
      <c r="B384" s="92" t="s">
        <v>495</v>
      </c>
      <c r="C384" s="140">
        <v>5.8900500000000013</v>
      </c>
      <c r="D384" s="33"/>
      <c r="E384" s="25"/>
    </row>
    <row r="385" spans="2:5" x14ac:dyDescent="0.25">
      <c r="B385" s="92" t="s">
        <v>496</v>
      </c>
      <c r="C385" s="140">
        <v>8.6980500000000003</v>
      </c>
      <c r="D385" s="33"/>
      <c r="E385" s="25"/>
    </row>
    <row r="386" spans="2:5" x14ac:dyDescent="0.25">
      <c r="B386" s="92" t="s">
        <v>497</v>
      </c>
      <c r="C386" s="140">
        <v>10.0062</v>
      </c>
      <c r="D386" s="33"/>
      <c r="E386" s="25"/>
    </row>
    <row r="387" spans="2:5" x14ac:dyDescent="0.25">
      <c r="B387" s="94" t="s">
        <v>498</v>
      </c>
      <c r="C387" s="141">
        <v>21.010050000000003</v>
      </c>
      <c r="D387" s="33"/>
      <c r="E387" s="25"/>
    </row>
    <row r="388" spans="2:5" x14ac:dyDescent="0.25">
      <c r="B388" s="94" t="s">
        <v>499</v>
      </c>
      <c r="C388" s="141">
        <v>21.060000000000002</v>
      </c>
      <c r="D388" s="33"/>
      <c r="E388" s="25"/>
    </row>
    <row r="389" spans="2:5" ht="13.8" thickBot="1" x14ac:dyDescent="0.3">
      <c r="B389" s="126" t="s">
        <v>500</v>
      </c>
      <c r="C389" s="142">
        <v>23.179500000000004</v>
      </c>
      <c r="D389" s="37"/>
      <c r="E389" s="25"/>
    </row>
    <row r="390" spans="2:5" ht="13.8" thickBot="1" x14ac:dyDescent="0.3">
      <c r="B390" s="86"/>
      <c r="C390" s="131"/>
      <c r="D390" s="25"/>
      <c r="E390" s="25"/>
    </row>
    <row r="391" spans="2:5" x14ac:dyDescent="0.25">
      <c r="B391" s="192" t="s">
        <v>949</v>
      </c>
      <c r="C391" s="193"/>
      <c r="D391" s="194"/>
      <c r="E391" s="25"/>
    </row>
    <row r="392" spans="2:5" x14ac:dyDescent="0.25">
      <c r="B392" s="89" t="s">
        <v>0</v>
      </c>
      <c r="C392" s="133" t="s">
        <v>1160</v>
      </c>
      <c r="D392" s="29" t="s">
        <v>1161</v>
      </c>
      <c r="E392" s="25"/>
    </row>
    <row r="393" spans="2:5" x14ac:dyDescent="0.25">
      <c r="B393" s="92" t="s">
        <v>501</v>
      </c>
      <c r="C393" s="140">
        <v>0.51705000000000001</v>
      </c>
      <c r="D393" s="33"/>
      <c r="E393" s="25"/>
    </row>
    <row r="394" spans="2:5" x14ac:dyDescent="0.25">
      <c r="B394" s="92" t="s">
        <v>502</v>
      </c>
      <c r="C394" s="140">
        <v>0.60345000000000004</v>
      </c>
      <c r="D394" s="33"/>
      <c r="E394" s="25"/>
    </row>
    <row r="395" spans="2:5" x14ac:dyDescent="0.25">
      <c r="B395" s="92" t="s">
        <v>56</v>
      </c>
      <c r="C395" s="140">
        <v>0.71010000000000006</v>
      </c>
      <c r="D395" s="33"/>
      <c r="E395" s="25"/>
    </row>
    <row r="396" spans="2:5" x14ac:dyDescent="0.25">
      <c r="B396" s="92" t="s">
        <v>57</v>
      </c>
      <c r="C396" s="140">
        <v>0.8397</v>
      </c>
      <c r="D396" s="33"/>
      <c r="E396" s="25"/>
    </row>
    <row r="397" spans="2:5" x14ac:dyDescent="0.25">
      <c r="B397" s="92" t="s">
        <v>503</v>
      </c>
      <c r="C397" s="140">
        <v>0.94769999999999999</v>
      </c>
      <c r="D397" s="33"/>
      <c r="E397" s="25"/>
    </row>
    <row r="398" spans="2:5" x14ac:dyDescent="0.25">
      <c r="B398" s="92" t="s">
        <v>58</v>
      </c>
      <c r="C398" s="140">
        <v>1.107</v>
      </c>
      <c r="D398" s="33"/>
      <c r="E398" s="25"/>
    </row>
    <row r="399" spans="2:5" x14ac:dyDescent="0.25">
      <c r="B399" s="92" t="s">
        <v>59</v>
      </c>
      <c r="C399" s="140">
        <v>2.22885</v>
      </c>
      <c r="D399" s="33"/>
      <c r="E399" s="25"/>
    </row>
    <row r="400" spans="2:5" x14ac:dyDescent="0.25">
      <c r="B400" s="92" t="s">
        <v>60</v>
      </c>
      <c r="C400" s="140">
        <v>2.5420500000000001</v>
      </c>
      <c r="D400" s="33"/>
      <c r="E400" s="25"/>
    </row>
    <row r="401" spans="2:5" x14ac:dyDescent="0.25">
      <c r="B401" s="92" t="s">
        <v>61</v>
      </c>
      <c r="C401" s="140">
        <v>3.9798</v>
      </c>
      <c r="D401" s="33"/>
      <c r="E401" s="25"/>
    </row>
    <row r="402" spans="2:5" x14ac:dyDescent="0.25">
      <c r="B402" s="94" t="s">
        <v>504</v>
      </c>
      <c r="C402" s="140">
        <v>5.6578499999999998</v>
      </c>
      <c r="D402" s="33"/>
      <c r="E402" s="25"/>
    </row>
    <row r="403" spans="2:5" x14ac:dyDescent="0.25">
      <c r="B403" s="94" t="s">
        <v>62</v>
      </c>
      <c r="C403" s="140">
        <v>6.5853000000000002</v>
      </c>
      <c r="D403" s="33"/>
      <c r="E403" s="25"/>
    </row>
    <row r="404" spans="2:5" x14ac:dyDescent="0.25">
      <c r="B404" s="94" t="s">
        <v>505</v>
      </c>
      <c r="C404" s="140">
        <v>7.2103500000000009</v>
      </c>
      <c r="D404" s="33"/>
      <c r="E404" s="25"/>
    </row>
    <row r="405" spans="2:5" ht="13.8" thickBot="1" x14ac:dyDescent="0.3">
      <c r="B405" s="126" t="s">
        <v>506</v>
      </c>
      <c r="C405" s="142">
        <v>8.9910000000000014</v>
      </c>
      <c r="D405" s="37"/>
      <c r="E405" s="25"/>
    </row>
    <row r="406" spans="2:5" ht="13.8" thickBot="1" x14ac:dyDescent="0.3">
      <c r="B406" s="86"/>
      <c r="C406" s="131"/>
      <c r="D406" s="25"/>
      <c r="E406" s="25"/>
    </row>
    <row r="407" spans="2:5" x14ac:dyDescent="0.25">
      <c r="B407" s="192" t="s">
        <v>950</v>
      </c>
      <c r="C407" s="193"/>
      <c r="D407" s="194"/>
      <c r="E407" s="25"/>
    </row>
    <row r="408" spans="2:5" x14ac:dyDescent="0.25">
      <c r="B408" s="89" t="s">
        <v>0</v>
      </c>
      <c r="C408" s="133" t="s">
        <v>1160</v>
      </c>
      <c r="D408" s="29" t="s">
        <v>1161</v>
      </c>
      <c r="E408" s="25"/>
    </row>
    <row r="409" spans="2:5" x14ac:dyDescent="0.25">
      <c r="B409" s="92" t="s">
        <v>501</v>
      </c>
      <c r="C409" s="140">
        <v>4</v>
      </c>
      <c r="D409" s="33"/>
      <c r="E409" s="25"/>
    </row>
    <row r="410" spans="2:5" x14ac:dyDescent="0.25">
      <c r="B410" s="92" t="s">
        <v>502</v>
      </c>
      <c r="C410" s="140">
        <v>4</v>
      </c>
      <c r="D410" s="33"/>
      <c r="E410" s="25"/>
    </row>
    <row r="411" spans="2:5" x14ac:dyDescent="0.25">
      <c r="B411" s="92" t="s">
        <v>56</v>
      </c>
      <c r="C411" s="140">
        <v>4</v>
      </c>
      <c r="D411" s="33"/>
      <c r="E411" s="25"/>
    </row>
    <row r="412" spans="2:5" x14ac:dyDescent="0.25">
      <c r="B412" s="92" t="s">
        <v>57</v>
      </c>
      <c r="C412" s="140">
        <v>4.5</v>
      </c>
      <c r="D412" s="33"/>
      <c r="E412" s="25"/>
    </row>
    <row r="413" spans="2:5" x14ac:dyDescent="0.25">
      <c r="B413" s="92" t="s">
        <v>503</v>
      </c>
      <c r="C413" s="140">
        <v>5.5</v>
      </c>
      <c r="D413" s="33"/>
      <c r="E413" s="25"/>
    </row>
    <row r="414" spans="2:5" x14ac:dyDescent="0.25">
      <c r="B414" s="92" t="s">
        <v>58</v>
      </c>
      <c r="C414" s="140">
        <v>6.5</v>
      </c>
      <c r="D414" s="33"/>
      <c r="E414" s="25"/>
    </row>
    <row r="415" spans="2:5" x14ac:dyDescent="0.25">
      <c r="B415" s="92" t="s">
        <v>59</v>
      </c>
      <c r="C415" s="140">
        <v>8.5</v>
      </c>
      <c r="D415" s="33"/>
      <c r="E415" s="25"/>
    </row>
    <row r="416" spans="2:5" x14ac:dyDescent="0.25">
      <c r="B416" s="92" t="s">
        <v>60</v>
      </c>
      <c r="C416" s="140">
        <v>10.199999999999999</v>
      </c>
      <c r="D416" s="33"/>
      <c r="E416" s="25"/>
    </row>
    <row r="417" spans="2:5" x14ac:dyDescent="0.25">
      <c r="B417" s="92" t="s">
        <v>61</v>
      </c>
      <c r="C417" s="140">
        <v>16.25</v>
      </c>
      <c r="D417" s="33"/>
      <c r="E417" s="25"/>
    </row>
    <row r="418" spans="2:5" x14ac:dyDescent="0.25">
      <c r="B418" s="92" t="s">
        <v>504</v>
      </c>
      <c r="C418" s="140">
        <v>18.399999999999999</v>
      </c>
      <c r="D418" s="33"/>
      <c r="E418" s="25"/>
    </row>
    <row r="419" spans="2:5" x14ac:dyDescent="0.25">
      <c r="B419" s="92" t="s">
        <v>62</v>
      </c>
      <c r="C419" s="140">
        <v>21.5625</v>
      </c>
      <c r="D419" s="33"/>
      <c r="E419" s="25"/>
    </row>
    <row r="420" spans="2:5" x14ac:dyDescent="0.25">
      <c r="B420" s="92" t="s">
        <v>505</v>
      </c>
      <c r="C420" s="140">
        <v>38.879999999999995</v>
      </c>
      <c r="D420" s="33"/>
      <c r="E420" s="25"/>
    </row>
    <row r="421" spans="2:5" ht="13.8" thickBot="1" x14ac:dyDescent="0.3">
      <c r="B421" s="126" t="s">
        <v>506</v>
      </c>
      <c r="C421" s="142">
        <v>47.5</v>
      </c>
      <c r="D421" s="37"/>
      <c r="E421" s="25"/>
    </row>
    <row r="422" spans="2:5" ht="13.8" thickBot="1" x14ac:dyDescent="0.3">
      <c r="B422" s="86"/>
      <c r="C422" s="131"/>
      <c r="D422" s="25"/>
      <c r="E422" s="25"/>
    </row>
    <row r="423" spans="2:5" ht="27" customHeight="1" x14ac:dyDescent="0.25">
      <c r="B423" s="192" t="s">
        <v>951</v>
      </c>
      <c r="C423" s="193"/>
      <c r="D423" s="194"/>
      <c r="E423" s="25"/>
    </row>
    <row r="424" spans="2:5" x14ac:dyDescent="0.25">
      <c r="B424" s="89" t="s">
        <v>0</v>
      </c>
      <c r="C424" s="133" t="s">
        <v>1160</v>
      </c>
      <c r="D424" s="29" t="s">
        <v>1161</v>
      </c>
      <c r="E424" s="25"/>
    </row>
    <row r="425" spans="2:5" x14ac:dyDescent="0.25">
      <c r="B425" s="92" t="s">
        <v>962</v>
      </c>
      <c r="C425" s="140">
        <v>5.1315000000000008</v>
      </c>
      <c r="D425" s="33"/>
      <c r="E425" s="25"/>
    </row>
    <row r="426" spans="2:5" x14ac:dyDescent="0.25">
      <c r="B426" s="92" t="s">
        <v>963</v>
      </c>
      <c r="C426" s="140">
        <v>6.8850000000000007</v>
      </c>
      <c r="D426" s="33"/>
      <c r="E426" s="25"/>
    </row>
    <row r="427" spans="2:5" x14ac:dyDescent="0.25">
      <c r="B427" s="92" t="s">
        <v>964</v>
      </c>
      <c r="C427" s="140">
        <v>7.6230000000000002</v>
      </c>
      <c r="D427" s="33"/>
      <c r="E427" s="25"/>
    </row>
    <row r="428" spans="2:5" x14ac:dyDescent="0.25">
      <c r="B428" s="92" t="s">
        <v>965</v>
      </c>
      <c r="C428" s="140">
        <v>16.986750000000001</v>
      </c>
      <c r="D428" s="33"/>
      <c r="E428" s="25"/>
    </row>
    <row r="429" spans="2:5" x14ac:dyDescent="0.25">
      <c r="B429" s="92" t="s">
        <v>966</v>
      </c>
      <c r="C429" s="140">
        <v>26.292750000000002</v>
      </c>
      <c r="D429" s="33"/>
      <c r="E429" s="25"/>
    </row>
    <row r="430" spans="2:5" x14ac:dyDescent="0.25">
      <c r="B430" s="92" t="s">
        <v>967</v>
      </c>
      <c r="C430" s="140">
        <v>43.513125000000002</v>
      </c>
      <c r="D430" s="33"/>
      <c r="E430" s="25"/>
    </row>
    <row r="431" spans="2:5" x14ac:dyDescent="0.25">
      <c r="B431" s="92" t="s">
        <v>968</v>
      </c>
      <c r="C431" s="140">
        <v>67.311750000000004</v>
      </c>
      <c r="D431" s="33"/>
      <c r="E431" s="25"/>
    </row>
    <row r="432" spans="2:5" x14ac:dyDescent="0.25">
      <c r="B432" s="92" t="s">
        <v>969</v>
      </c>
      <c r="C432" s="140">
        <v>88.382249999999999</v>
      </c>
      <c r="D432" s="33"/>
      <c r="E432" s="25"/>
    </row>
    <row r="433" spans="2:5" x14ac:dyDescent="0.25">
      <c r="B433" s="92" t="s">
        <v>970</v>
      </c>
      <c r="C433" s="140">
        <v>107.32425000000001</v>
      </c>
      <c r="D433" s="33"/>
      <c r="E433" s="25"/>
    </row>
    <row r="434" spans="2:5" x14ac:dyDescent="0.25">
      <c r="B434" s="92" t="s">
        <v>971</v>
      </c>
      <c r="C434" s="140">
        <v>164.08425</v>
      </c>
      <c r="D434" s="33"/>
      <c r="E434" s="25"/>
    </row>
    <row r="435" spans="2:5" x14ac:dyDescent="0.25">
      <c r="B435" s="92" t="s">
        <v>972</v>
      </c>
      <c r="C435" s="140">
        <v>205.67925</v>
      </c>
      <c r="D435" s="33"/>
      <c r="E435" s="25"/>
    </row>
    <row r="436" spans="2:5" ht="13.8" thickBot="1" x14ac:dyDescent="0.3">
      <c r="B436" s="126" t="s">
        <v>973</v>
      </c>
      <c r="C436" s="142">
        <v>258.41025000000002</v>
      </c>
      <c r="D436" s="37"/>
      <c r="E436" s="25"/>
    </row>
    <row r="437" spans="2:5" ht="13.8" thickBot="1" x14ac:dyDescent="0.3">
      <c r="B437" s="86"/>
      <c r="C437" s="131"/>
      <c r="D437" s="25"/>
      <c r="E437" s="25"/>
    </row>
    <row r="438" spans="2:5" ht="30.6" customHeight="1" x14ac:dyDescent="0.25">
      <c r="B438" s="192" t="s">
        <v>961</v>
      </c>
      <c r="C438" s="193"/>
      <c r="D438" s="194"/>
      <c r="E438" s="25"/>
    </row>
    <row r="439" spans="2:5" x14ac:dyDescent="0.25">
      <c r="B439" s="89" t="s">
        <v>0</v>
      </c>
      <c r="C439" s="133" t="s">
        <v>1160</v>
      </c>
      <c r="D439" s="29" t="s">
        <v>1161</v>
      </c>
      <c r="E439" s="25"/>
    </row>
    <row r="440" spans="2:5" x14ac:dyDescent="0.25">
      <c r="B440" s="92" t="s">
        <v>962</v>
      </c>
      <c r="C440" s="140">
        <v>8.5</v>
      </c>
      <c r="D440" s="33"/>
      <c r="E440" s="25"/>
    </row>
    <row r="441" spans="2:5" x14ac:dyDescent="0.25">
      <c r="B441" s="92" t="s">
        <v>963</v>
      </c>
      <c r="C441" s="140">
        <v>9.2895000000000003</v>
      </c>
      <c r="D441" s="33"/>
      <c r="E441" s="25"/>
    </row>
    <row r="442" spans="2:5" x14ac:dyDescent="0.25">
      <c r="B442" s="92" t="s">
        <v>964</v>
      </c>
      <c r="C442" s="140">
        <v>16.607250000000001</v>
      </c>
      <c r="D442" s="33"/>
      <c r="E442" s="25"/>
    </row>
    <row r="443" spans="2:5" x14ac:dyDescent="0.25">
      <c r="B443" s="92" t="s">
        <v>965</v>
      </c>
      <c r="C443" s="140">
        <v>25.12125</v>
      </c>
      <c r="D443" s="33"/>
      <c r="E443" s="25"/>
    </row>
    <row r="444" spans="2:5" x14ac:dyDescent="0.25">
      <c r="B444" s="92" t="s">
        <v>966</v>
      </c>
      <c r="C444" s="140">
        <v>34.353000000000002</v>
      </c>
      <c r="D444" s="33"/>
      <c r="E444" s="25"/>
    </row>
    <row r="445" spans="2:5" x14ac:dyDescent="0.25">
      <c r="B445" s="92" t="s">
        <v>967</v>
      </c>
      <c r="C445" s="140">
        <v>54.164999999999992</v>
      </c>
      <c r="D445" s="33"/>
      <c r="E445" s="25"/>
    </row>
    <row r="446" spans="2:5" x14ac:dyDescent="0.25">
      <c r="B446" s="92" t="s">
        <v>968</v>
      </c>
      <c r="C446" s="140">
        <v>82.236000000000018</v>
      </c>
      <c r="D446" s="33"/>
      <c r="E446" s="25"/>
    </row>
    <row r="447" spans="2:5" x14ac:dyDescent="0.25">
      <c r="B447" s="92" t="s">
        <v>969</v>
      </c>
      <c r="C447" s="140">
        <v>107.01075</v>
      </c>
      <c r="D447" s="33"/>
      <c r="E447" s="25"/>
    </row>
    <row r="448" spans="2:5" x14ac:dyDescent="0.25">
      <c r="B448" s="92" t="s">
        <v>970</v>
      </c>
      <c r="C448" s="140">
        <v>127.28100000000002</v>
      </c>
      <c r="D448" s="33"/>
      <c r="E448" s="25"/>
    </row>
    <row r="449" spans="2:5" x14ac:dyDescent="0.25">
      <c r="B449" s="92" t="s">
        <v>971</v>
      </c>
      <c r="C449" s="140">
        <v>211.39012499999998</v>
      </c>
      <c r="D449" s="33"/>
      <c r="E449" s="25"/>
    </row>
    <row r="450" spans="2:5" x14ac:dyDescent="0.25">
      <c r="B450" s="92" t="s">
        <v>972</v>
      </c>
      <c r="C450" s="140">
        <v>259.07474999999999</v>
      </c>
      <c r="D450" s="33"/>
      <c r="E450" s="25"/>
    </row>
    <row r="451" spans="2:5" ht="13.8" thickBot="1" x14ac:dyDescent="0.3">
      <c r="B451" s="126" t="s">
        <v>973</v>
      </c>
      <c r="C451" s="142">
        <v>326.66699999999997</v>
      </c>
      <c r="D451" s="37"/>
      <c r="E451" s="25"/>
    </row>
    <row r="452" spans="2:5" ht="13.8" thickBot="1" x14ac:dyDescent="0.3">
      <c r="B452" s="86"/>
      <c r="C452" s="131"/>
      <c r="D452" s="25"/>
      <c r="E452" s="25"/>
    </row>
    <row r="453" spans="2:5" ht="36" customHeight="1" x14ac:dyDescent="0.25">
      <c r="B453" s="192" t="s">
        <v>974</v>
      </c>
      <c r="C453" s="193"/>
      <c r="D453" s="194"/>
      <c r="E453" s="25"/>
    </row>
    <row r="454" spans="2:5" x14ac:dyDescent="0.25">
      <c r="B454" s="89" t="s">
        <v>0</v>
      </c>
      <c r="C454" s="133" t="s">
        <v>1160</v>
      </c>
      <c r="D454" s="29" t="s">
        <v>1161</v>
      </c>
      <c r="E454" s="25"/>
    </row>
    <row r="455" spans="2:5" x14ac:dyDescent="0.25">
      <c r="B455" s="92" t="s">
        <v>962</v>
      </c>
      <c r="C455" s="140">
        <v>22.847000000000001</v>
      </c>
      <c r="D455" s="33"/>
      <c r="E455" s="25"/>
    </row>
    <row r="456" spans="2:5" x14ac:dyDescent="0.25">
      <c r="B456" s="92" t="s">
        <v>963</v>
      </c>
      <c r="C456" s="140">
        <v>28.303000000000004</v>
      </c>
      <c r="D456" s="33"/>
      <c r="E456" s="25"/>
    </row>
    <row r="457" spans="2:5" x14ac:dyDescent="0.25">
      <c r="B457" s="92" t="s">
        <v>964</v>
      </c>
      <c r="C457" s="140">
        <v>56.265000000000001</v>
      </c>
      <c r="D457" s="33"/>
      <c r="E457" s="25"/>
    </row>
    <row r="458" spans="2:5" x14ac:dyDescent="0.25">
      <c r="B458" s="92" t="s">
        <v>965</v>
      </c>
      <c r="C458" s="140">
        <v>98.890000000000015</v>
      </c>
      <c r="D458" s="33"/>
      <c r="E458" s="25"/>
    </row>
    <row r="459" spans="2:5" x14ac:dyDescent="0.25">
      <c r="B459" s="92" t="s">
        <v>966</v>
      </c>
      <c r="C459" s="140">
        <v>151.745</v>
      </c>
      <c r="D459" s="33"/>
      <c r="E459" s="25"/>
    </row>
    <row r="460" spans="2:5" x14ac:dyDescent="0.25">
      <c r="B460" s="92" t="s">
        <v>967</v>
      </c>
      <c r="C460" s="140">
        <v>216.876</v>
      </c>
      <c r="D460" s="33"/>
      <c r="E460" s="25"/>
    </row>
    <row r="461" spans="2:5" ht="13.8" thickBot="1" x14ac:dyDescent="0.3">
      <c r="B461" s="126" t="s">
        <v>968</v>
      </c>
      <c r="C461" s="142">
        <v>415.67900000000003</v>
      </c>
      <c r="D461" s="37"/>
      <c r="E461" s="25"/>
    </row>
    <row r="462" spans="2:5" ht="13.8" thickBot="1" x14ac:dyDescent="0.3">
      <c r="B462" s="86"/>
      <c r="C462" s="131"/>
      <c r="D462" s="25"/>
      <c r="E462" s="25"/>
    </row>
    <row r="463" spans="2:5" ht="33" customHeight="1" x14ac:dyDescent="0.25">
      <c r="B463" s="192" t="s">
        <v>975</v>
      </c>
      <c r="C463" s="193"/>
      <c r="D463" s="194"/>
      <c r="E463" s="25"/>
    </row>
    <row r="464" spans="2:5" x14ac:dyDescent="0.25">
      <c r="B464" s="89" t="s">
        <v>0</v>
      </c>
      <c r="C464" s="133" t="s">
        <v>1160</v>
      </c>
      <c r="D464" s="29" t="s">
        <v>1161</v>
      </c>
      <c r="E464" s="25"/>
    </row>
    <row r="465" spans="2:5" x14ac:dyDescent="0.25">
      <c r="B465" s="92" t="s">
        <v>962</v>
      </c>
      <c r="C465" s="140">
        <v>12.958</v>
      </c>
      <c r="D465" s="33"/>
      <c r="E465" s="25"/>
    </row>
    <row r="466" spans="2:5" x14ac:dyDescent="0.25">
      <c r="B466" s="92" t="s">
        <v>963</v>
      </c>
      <c r="C466" s="140">
        <v>13.640000000000002</v>
      </c>
      <c r="D466" s="33"/>
      <c r="E466" s="25"/>
    </row>
    <row r="467" spans="2:5" x14ac:dyDescent="0.25">
      <c r="B467" s="92" t="s">
        <v>964</v>
      </c>
      <c r="C467" s="140">
        <v>67.177000000000007</v>
      </c>
      <c r="D467" s="33"/>
      <c r="E467" s="25"/>
    </row>
    <row r="468" spans="2:5" x14ac:dyDescent="0.25">
      <c r="B468" s="92" t="s">
        <v>965</v>
      </c>
      <c r="C468" s="140">
        <v>80.135000000000005</v>
      </c>
      <c r="D468" s="33"/>
      <c r="E468" s="25"/>
    </row>
    <row r="469" spans="2:5" x14ac:dyDescent="0.25">
      <c r="B469" s="92" t="s">
        <v>966</v>
      </c>
      <c r="C469" s="140">
        <v>193.34700000000004</v>
      </c>
      <c r="D469" s="33"/>
      <c r="E469" s="25"/>
    </row>
    <row r="470" spans="2:5" x14ac:dyDescent="0.25">
      <c r="B470" s="92" t="s">
        <v>967</v>
      </c>
      <c r="C470" s="140">
        <v>326.33700000000005</v>
      </c>
      <c r="D470" s="33"/>
      <c r="E470" s="25"/>
    </row>
    <row r="471" spans="2:5" ht="13.8" thickBot="1" x14ac:dyDescent="0.3">
      <c r="B471" s="126" t="s">
        <v>968</v>
      </c>
      <c r="C471" s="142">
        <v>446.03999999999996</v>
      </c>
      <c r="D471" s="37"/>
      <c r="E471" s="25"/>
    </row>
    <row r="472" spans="2:5" ht="13.8" thickBot="1" x14ac:dyDescent="0.3">
      <c r="B472" s="86"/>
      <c r="C472" s="131"/>
      <c r="D472" s="25"/>
      <c r="E472" s="25"/>
    </row>
    <row r="473" spans="2:5" ht="33" customHeight="1" x14ac:dyDescent="0.25">
      <c r="B473" s="192" t="s">
        <v>976</v>
      </c>
      <c r="C473" s="193"/>
      <c r="D473" s="194"/>
      <c r="E473" s="25"/>
    </row>
    <row r="474" spans="2:5" x14ac:dyDescent="0.25">
      <c r="B474" s="89" t="s">
        <v>0</v>
      </c>
      <c r="C474" s="133" t="s">
        <v>1160</v>
      </c>
      <c r="D474" s="29" t="s">
        <v>1161</v>
      </c>
      <c r="E474" s="25"/>
    </row>
    <row r="475" spans="2:5" x14ac:dyDescent="0.25">
      <c r="B475" s="92" t="s">
        <v>962</v>
      </c>
      <c r="C475" s="140">
        <v>18.414000000000001</v>
      </c>
      <c r="D475" s="33"/>
      <c r="E475" s="25"/>
    </row>
    <row r="476" spans="2:5" x14ac:dyDescent="0.25">
      <c r="B476" s="92" t="s">
        <v>963</v>
      </c>
      <c r="C476" s="140">
        <v>24.893000000000001</v>
      </c>
      <c r="D476" s="33"/>
      <c r="E476" s="25"/>
    </row>
    <row r="477" spans="2:5" x14ac:dyDescent="0.25">
      <c r="B477" s="92" t="s">
        <v>964</v>
      </c>
      <c r="C477" s="140">
        <v>59.675000000000004</v>
      </c>
      <c r="D477" s="33"/>
      <c r="E477" s="25"/>
    </row>
    <row r="478" spans="2:5" x14ac:dyDescent="0.25">
      <c r="B478" s="92" t="s">
        <v>965</v>
      </c>
      <c r="C478" s="140">
        <v>61.721000000000004</v>
      </c>
      <c r="D478" s="33"/>
      <c r="E478" s="25"/>
    </row>
    <row r="479" spans="2:5" x14ac:dyDescent="0.25">
      <c r="B479" s="92" t="s">
        <v>966</v>
      </c>
      <c r="C479" s="140">
        <v>87.296000000000006</v>
      </c>
      <c r="D479" s="33"/>
      <c r="E479" s="25"/>
    </row>
    <row r="480" spans="2:5" x14ac:dyDescent="0.25">
      <c r="B480" s="92" t="s">
        <v>967</v>
      </c>
      <c r="C480" s="140">
        <v>150.04000000000002</v>
      </c>
      <c r="D480" s="33"/>
      <c r="E480" s="25"/>
    </row>
    <row r="481" spans="1:5" ht="13.8" thickBot="1" x14ac:dyDescent="0.3">
      <c r="B481" s="126" t="s">
        <v>968</v>
      </c>
      <c r="C481" s="142">
        <v>217.55800000000002</v>
      </c>
      <c r="D481" s="37"/>
      <c r="E481" s="25"/>
    </row>
    <row r="482" spans="1:5" x14ac:dyDescent="0.25">
      <c r="B482" s="86"/>
      <c r="C482" s="131"/>
      <c r="D482" s="25"/>
      <c r="E482" s="25"/>
    </row>
    <row r="483" spans="1:5" ht="13.8" thickBot="1" x14ac:dyDescent="0.3">
      <c r="B483" s="86"/>
      <c r="C483" s="131"/>
      <c r="D483" s="25"/>
      <c r="E483" s="25"/>
    </row>
    <row r="484" spans="1:5" ht="18" thickBot="1" x14ac:dyDescent="0.3">
      <c r="B484" s="86"/>
      <c r="C484" s="144" t="s">
        <v>809</v>
      </c>
      <c r="D484" s="32" t="e">
        <f>SUM(#REF!)</f>
        <v>#REF!</v>
      </c>
      <c r="E484" s="27"/>
    </row>
    <row r="486" spans="1:5" x14ac:dyDescent="0.25">
      <c r="A486" s="25"/>
      <c r="B486" s="86"/>
      <c r="C486" s="131"/>
      <c r="D486" s="25"/>
      <c r="E486" s="25"/>
    </row>
    <row r="487" spans="1:5" ht="13.8" x14ac:dyDescent="0.25">
      <c r="A487" s="25"/>
      <c r="B487" s="87" t="s">
        <v>804</v>
      </c>
      <c r="C487" s="145"/>
      <c r="D487" s="75"/>
      <c r="E487" s="28"/>
    </row>
    <row r="488" spans="1:5" ht="14.4" thickBot="1" x14ac:dyDescent="0.3">
      <c r="A488" s="25"/>
      <c r="B488" s="88"/>
      <c r="C488" s="139"/>
      <c r="D488" s="75"/>
      <c r="E488" s="28"/>
    </row>
    <row r="489" spans="1:5" ht="13.8" thickBot="1" x14ac:dyDescent="0.3">
      <c r="A489" s="25"/>
      <c r="B489" s="40" t="s">
        <v>999</v>
      </c>
      <c r="C489" s="146"/>
      <c r="D489" s="76"/>
      <c r="E489" s="39"/>
    </row>
    <row r="490" spans="1:5" x14ac:dyDescent="0.25">
      <c r="A490" s="25"/>
      <c r="B490" s="91" t="s">
        <v>0</v>
      </c>
      <c r="C490" s="134" t="s">
        <v>1160</v>
      </c>
      <c r="D490" s="77" t="s">
        <v>1161</v>
      </c>
      <c r="E490" s="25"/>
    </row>
    <row r="491" spans="1:5" x14ac:dyDescent="0.25">
      <c r="A491" s="25"/>
      <c r="B491" s="92" t="s">
        <v>104</v>
      </c>
      <c r="C491" s="147">
        <v>2.1503999999999999</v>
      </c>
      <c r="D491" s="78"/>
      <c r="E491" s="31"/>
    </row>
    <row r="492" spans="1:5" x14ac:dyDescent="0.25">
      <c r="A492" s="25"/>
      <c r="B492" s="92" t="s">
        <v>105</v>
      </c>
      <c r="C492" s="147">
        <v>2.8391999999999999</v>
      </c>
      <c r="D492" s="78"/>
      <c r="E492" s="31"/>
    </row>
    <row r="493" spans="1:5" x14ac:dyDescent="0.25">
      <c r="A493" s="25"/>
      <c r="B493" s="92" t="s">
        <v>106</v>
      </c>
      <c r="C493" s="147">
        <v>4.2252000000000001</v>
      </c>
      <c r="D493" s="78"/>
      <c r="E493" s="31"/>
    </row>
    <row r="494" spans="1:5" x14ac:dyDescent="0.25">
      <c r="A494" s="25"/>
      <c r="B494" s="92" t="s">
        <v>107</v>
      </c>
      <c r="C494" s="147">
        <v>6.5939999999999994</v>
      </c>
      <c r="D494" s="78"/>
      <c r="E494" s="31"/>
    </row>
    <row r="495" spans="1:5" x14ac:dyDescent="0.25">
      <c r="A495" s="25"/>
      <c r="B495" s="92" t="s">
        <v>108</v>
      </c>
      <c r="C495" s="147">
        <v>11.902799999999999</v>
      </c>
      <c r="D495" s="78"/>
      <c r="E495" s="31"/>
    </row>
    <row r="496" spans="1:5" x14ac:dyDescent="0.25">
      <c r="A496" s="25"/>
      <c r="B496" s="92" t="s">
        <v>109</v>
      </c>
      <c r="C496" s="147">
        <v>20.227199999999996</v>
      </c>
      <c r="D496" s="78"/>
      <c r="E496" s="31"/>
    </row>
    <row r="497" spans="1:5" x14ac:dyDescent="0.25">
      <c r="A497" s="25"/>
      <c r="B497" s="92" t="s">
        <v>110</v>
      </c>
      <c r="C497" s="147">
        <v>32.373599999999996</v>
      </c>
      <c r="D497" s="78"/>
      <c r="E497" s="31"/>
    </row>
    <row r="498" spans="1:5" x14ac:dyDescent="0.25">
      <c r="A498" s="25"/>
      <c r="B498" s="92" t="s">
        <v>111</v>
      </c>
      <c r="C498" s="147">
        <v>46.561199999999999</v>
      </c>
      <c r="D498" s="78"/>
      <c r="E498" s="31"/>
    </row>
    <row r="499" spans="1:5" x14ac:dyDescent="0.25">
      <c r="A499" s="25"/>
      <c r="B499" s="92" t="s">
        <v>112</v>
      </c>
      <c r="C499" s="147">
        <v>82.639199999999988</v>
      </c>
      <c r="D499" s="78"/>
      <c r="E499" s="31"/>
    </row>
    <row r="500" spans="1:5" ht="13.8" thickBot="1" x14ac:dyDescent="0.3">
      <c r="A500" s="25"/>
      <c r="B500" s="90"/>
      <c r="C500" s="148"/>
      <c r="D500" s="31"/>
      <c r="E500" s="31"/>
    </row>
    <row r="501" spans="1:5" ht="13.8" thickBot="1" x14ac:dyDescent="0.3">
      <c r="A501" s="25"/>
      <c r="B501" s="40" t="s">
        <v>1000</v>
      </c>
      <c r="C501" s="146"/>
      <c r="D501" s="76"/>
      <c r="E501" s="39"/>
    </row>
    <row r="502" spans="1:5" x14ac:dyDescent="0.25">
      <c r="A502" s="25"/>
      <c r="B502" s="91" t="s">
        <v>0</v>
      </c>
      <c r="C502" s="134" t="s">
        <v>1160</v>
      </c>
      <c r="D502" s="77" t="s">
        <v>1161</v>
      </c>
      <c r="E502" s="25"/>
    </row>
    <row r="503" spans="1:5" x14ac:dyDescent="0.25">
      <c r="A503" s="25"/>
      <c r="B503" s="92" t="s">
        <v>113</v>
      </c>
      <c r="C503" s="147">
        <v>2.9925000000000002</v>
      </c>
      <c r="D503" s="78"/>
      <c r="E503" s="31"/>
    </row>
    <row r="504" spans="1:5" x14ac:dyDescent="0.25">
      <c r="A504" s="25"/>
      <c r="B504" s="92" t="s">
        <v>114</v>
      </c>
      <c r="C504" s="147">
        <v>4.2149999999999999</v>
      </c>
      <c r="D504" s="78"/>
      <c r="E504" s="31"/>
    </row>
    <row r="505" spans="1:5" x14ac:dyDescent="0.25">
      <c r="A505" s="25"/>
      <c r="B505" s="92" t="s">
        <v>115</v>
      </c>
      <c r="C505" s="147">
        <v>6.3825000000000003</v>
      </c>
      <c r="D505" s="78"/>
      <c r="E505" s="31"/>
    </row>
    <row r="506" spans="1:5" x14ac:dyDescent="0.25">
      <c r="A506" s="25"/>
      <c r="B506" s="92" t="s">
        <v>116</v>
      </c>
      <c r="C506" s="147">
        <v>11.3775</v>
      </c>
      <c r="D506" s="78"/>
      <c r="E506" s="31"/>
    </row>
    <row r="507" spans="1:5" ht="13.8" thickBot="1" x14ac:dyDescent="0.3">
      <c r="A507" s="25"/>
      <c r="B507" s="90"/>
      <c r="C507" s="148"/>
      <c r="D507" s="31"/>
      <c r="E507" s="31"/>
    </row>
    <row r="508" spans="1:5" ht="13.8" thickBot="1" x14ac:dyDescent="0.3">
      <c r="A508" s="25"/>
      <c r="B508" s="40" t="s">
        <v>1001</v>
      </c>
      <c r="C508" s="146"/>
      <c r="D508" s="76"/>
      <c r="E508" s="39"/>
    </row>
    <row r="509" spans="1:5" x14ac:dyDescent="0.25">
      <c r="A509" s="25"/>
      <c r="B509" s="91" t="s">
        <v>0</v>
      </c>
      <c r="C509" s="134" t="s">
        <v>1160</v>
      </c>
      <c r="D509" s="77" t="s">
        <v>1161</v>
      </c>
      <c r="E509" s="25"/>
    </row>
    <row r="510" spans="1:5" x14ac:dyDescent="0.25">
      <c r="A510" s="25"/>
      <c r="B510" s="92" t="s">
        <v>104</v>
      </c>
      <c r="C510" s="147">
        <v>2.2440000000000002</v>
      </c>
      <c r="D510" s="78"/>
      <c r="E510" s="31"/>
    </row>
    <row r="511" spans="1:5" x14ac:dyDescent="0.25">
      <c r="A511" s="25"/>
      <c r="B511" s="92" t="s">
        <v>105</v>
      </c>
      <c r="C511" s="147">
        <v>3.0259999999999998</v>
      </c>
      <c r="D511" s="78"/>
      <c r="E511" s="31"/>
    </row>
    <row r="512" spans="1:5" x14ac:dyDescent="0.25">
      <c r="A512" s="25"/>
      <c r="B512" s="92" t="s">
        <v>106</v>
      </c>
      <c r="C512" s="147">
        <v>4.4794999999999998</v>
      </c>
      <c r="D512" s="78"/>
      <c r="E512" s="31"/>
    </row>
    <row r="513" spans="1:5" x14ac:dyDescent="0.25">
      <c r="A513" s="25"/>
      <c r="B513" s="92" t="s">
        <v>107</v>
      </c>
      <c r="C513" s="147">
        <v>7.0379999999999994</v>
      </c>
      <c r="D513" s="78"/>
      <c r="E513" s="31"/>
    </row>
    <row r="514" spans="1:5" x14ac:dyDescent="0.25">
      <c r="A514" s="25"/>
      <c r="B514" s="92" t="s">
        <v>108</v>
      </c>
      <c r="C514" s="147">
        <v>12.911499999999998</v>
      </c>
      <c r="D514" s="78"/>
      <c r="E514" s="31"/>
    </row>
    <row r="515" spans="1:5" x14ac:dyDescent="0.25">
      <c r="A515" s="25"/>
      <c r="B515" s="92" t="s">
        <v>109</v>
      </c>
      <c r="C515" s="147">
        <v>20.7315</v>
      </c>
      <c r="D515" s="78"/>
      <c r="E515" s="31"/>
    </row>
    <row r="516" spans="1:5" x14ac:dyDescent="0.25">
      <c r="A516" s="25"/>
      <c r="B516" s="92" t="s">
        <v>110</v>
      </c>
      <c r="C516" s="147">
        <v>33.8215</v>
      </c>
      <c r="D516" s="78"/>
      <c r="E516" s="31"/>
    </row>
    <row r="517" spans="1:5" x14ac:dyDescent="0.25">
      <c r="A517" s="25"/>
      <c r="B517" s="92" t="s">
        <v>111</v>
      </c>
      <c r="C517" s="147">
        <v>48.314</v>
      </c>
      <c r="D517" s="78"/>
      <c r="E517" s="31"/>
    </row>
    <row r="518" spans="1:5" x14ac:dyDescent="0.25">
      <c r="A518" s="25"/>
      <c r="B518" s="92" t="s">
        <v>112</v>
      </c>
      <c r="C518" s="147">
        <v>86.861499999999992</v>
      </c>
      <c r="D518" s="78"/>
      <c r="E518" s="31"/>
    </row>
    <row r="519" spans="1:5" ht="13.8" thickBot="1" x14ac:dyDescent="0.3">
      <c r="A519" s="25"/>
      <c r="B519" s="90"/>
      <c r="C519" s="148"/>
      <c r="D519" s="31"/>
      <c r="E519" s="31"/>
    </row>
    <row r="520" spans="1:5" ht="13.8" thickBot="1" x14ac:dyDescent="0.3">
      <c r="A520" s="25"/>
      <c r="B520" s="40" t="s">
        <v>1002</v>
      </c>
      <c r="C520" s="146"/>
      <c r="D520" s="76"/>
      <c r="E520" s="39"/>
    </row>
    <row r="521" spans="1:5" x14ac:dyDescent="0.25">
      <c r="A521" s="25"/>
      <c r="B521" s="91" t="s">
        <v>0</v>
      </c>
      <c r="C521" s="134" t="s">
        <v>1160</v>
      </c>
      <c r="D521" s="77" t="s">
        <v>1161</v>
      </c>
      <c r="E521" s="25"/>
    </row>
    <row r="522" spans="1:5" x14ac:dyDescent="0.25">
      <c r="A522" s="25"/>
      <c r="B522" s="92" t="s">
        <v>113</v>
      </c>
      <c r="C522" s="147">
        <v>2.9925000000000002</v>
      </c>
      <c r="D522" s="78"/>
      <c r="E522" s="31"/>
    </row>
    <row r="523" spans="1:5" x14ac:dyDescent="0.25">
      <c r="A523" s="25"/>
      <c r="B523" s="92" t="s">
        <v>114</v>
      </c>
      <c r="C523" s="147">
        <v>4.2149999999999999</v>
      </c>
      <c r="D523" s="78"/>
      <c r="E523" s="31"/>
    </row>
    <row r="524" spans="1:5" x14ac:dyDescent="0.25">
      <c r="A524" s="25"/>
      <c r="B524" s="92" t="s">
        <v>115</v>
      </c>
      <c r="C524" s="147">
        <v>7.0049999999999999</v>
      </c>
      <c r="D524" s="78"/>
      <c r="E524" s="31"/>
    </row>
    <row r="525" spans="1:5" x14ac:dyDescent="0.25">
      <c r="A525" s="25"/>
      <c r="B525" s="92" t="s">
        <v>116</v>
      </c>
      <c r="C525" s="147">
        <v>15.5625</v>
      </c>
      <c r="D525" s="78"/>
      <c r="E525" s="31"/>
    </row>
    <row r="526" spans="1:5" ht="13.8" thickBot="1" x14ac:dyDescent="0.3">
      <c r="A526" s="25"/>
      <c r="B526" s="90"/>
      <c r="C526" s="148"/>
      <c r="D526" s="31"/>
      <c r="E526" s="31"/>
    </row>
    <row r="527" spans="1:5" ht="13.8" thickBot="1" x14ac:dyDescent="0.3">
      <c r="A527" s="25"/>
      <c r="B527" s="40" t="s">
        <v>1003</v>
      </c>
      <c r="C527" s="146"/>
      <c r="D527" s="76"/>
      <c r="E527" s="39"/>
    </row>
    <row r="528" spans="1:5" x14ac:dyDescent="0.25">
      <c r="A528" s="25"/>
      <c r="B528" s="91" t="s">
        <v>0</v>
      </c>
      <c r="C528" s="134" t="s">
        <v>1160</v>
      </c>
      <c r="D528" s="77" t="s">
        <v>1161</v>
      </c>
      <c r="E528" s="25"/>
    </row>
    <row r="529" spans="1:5" x14ac:dyDescent="0.25">
      <c r="A529" s="25"/>
      <c r="B529" s="92" t="s">
        <v>117</v>
      </c>
      <c r="C529" s="147">
        <v>3.4509999999999996</v>
      </c>
      <c r="D529" s="78"/>
      <c r="E529" s="31"/>
    </row>
    <row r="530" spans="1:5" x14ac:dyDescent="0.25">
      <c r="A530" s="25"/>
      <c r="B530" s="92" t="s">
        <v>118</v>
      </c>
      <c r="C530" s="147">
        <v>4.7685000000000004</v>
      </c>
      <c r="D530" s="78"/>
      <c r="E530" s="31"/>
    </row>
    <row r="531" spans="1:5" x14ac:dyDescent="0.25">
      <c r="A531" s="25"/>
      <c r="B531" s="92" t="s">
        <v>119</v>
      </c>
      <c r="C531" s="147">
        <v>6.7915000000000001</v>
      </c>
      <c r="D531" s="78"/>
      <c r="E531" s="31"/>
    </row>
    <row r="532" spans="1:5" x14ac:dyDescent="0.25">
      <c r="A532" s="25"/>
      <c r="B532" s="92" t="s">
        <v>120</v>
      </c>
      <c r="C532" s="147">
        <v>10.1915</v>
      </c>
      <c r="D532" s="78"/>
      <c r="E532" s="31"/>
    </row>
    <row r="533" spans="1:5" x14ac:dyDescent="0.25">
      <c r="A533" s="25"/>
      <c r="B533" s="92" t="s">
        <v>121</v>
      </c>
      <c r="C533" s="147">
        <v>22.032</v>
      </c>
      <c r="D533" s="78"/>
      <c r="E533" s="31"/>
    </row>
    <row r="534" spans="1:5" x14ac:dyDescent="0.25">
      <c r="A534" s="25"/>
      <c r="B534" s="92" t="s">
        <v>122</v>
      </c>
      <c r="C534" s="147">
        <v>35.725499999999997</v>
      </c>
      <c r="D534" s="78"/>
      <c r="E534" s="31"/>
    </row>
    <row r="535" spans="1:5" x14ac:dyDescent="0.25">
      <c r="A535" s="25"/>
      <c r="B535" s="92" t="s">
        <v>123</v>
      </c>
      <c r="C535" s="147">
        <v>56.006499999999996</v>
      </c>
      <c r="D535" s="78"/>
      <c r="E535" s="31"/>
    </row>
    <row r="536" spans="1:5" x14ac:dyDescent="0.25">
      <c r="A536" s="25"/>
      <c r="B536" s="92" t="s">
        <v>124</v>
      </c>
      <c r="C536" s="147">
        <v>74.221999999999994</v>
      </c>
      <c r="D536" s="78"/>
      <c r="E536" s="31"/>
    </row>
    <row r="537" spans="1:5" x14ac:dyDescent="0.25">
      <c r="A537" s="25"/>
      <c r="B537" s="92" t="s">
        <v>125</v>
      </c>
      <c r="C537" s="147">
        <v>134.54649999999998</v>
      </c>
      <c r="D537" s="78"/>
      <c r="E537" s="31"/>
    </row>
    <row r="538" spans="1:5" ht="13.8" thickBot="1" x14ac:dyDescent="0.3">
      <c r="A538" s="25"/>
      <c r="B538" s="90"/>
      <c r="C538" s="148"/>
      <c r="D538" s="31"/>
      <c r="E538" s="31"/>
    </row>
    <row r="539" spans="1:5" ht="13.8" thickBot="1" x14ac:dyDescent="0.3">
      <c r="A539" s="25"/>
      <c r="B539" s="40" t="s">
        <v>1004</v>
      </c>
      <c r="C539" s="146"/>
      <c r="D539" s="76"/>
      <c r="E539" s="39"/>
    </row>
    <row r="540" spans="1:5" x14ac:dyDescent="0.25">
      <c r="A540" s="25"/>
      <c r="B540" s="91" t="s">
        <v>0</v>
      </c>
      <c r="C540" s="134" t="s">
        <v>1160</v>
      </c>
      <c r="D540" s="77" t="s">
        <v>1161</v>
      </c>
      <c r="E540" s="25"/>
    </row>
    <row r="541" spans="1:5" x14ac:dyDescent="0.25">
      <c r="A541" s="25"/>
      <c r="B541" s="92" t="s">
        <v>126</v>
      </c>
      <c r="C541" s="147">
        <v>5.5350000000000001</v>
      </c>
      <c r="D541" s="78"/>
      <c r="E541" s="31"/>
    </row>
    <row r="542" spans="1:5" x14ac:dyDescent="0.25">
      <c r="A542" s="25"/>
      <c r="B542" s="92" t="s">
        <v>127</v>
      </c>
      <c r="C542" s="147">
        <v>8.7225000000000001</v>
      </c>
      <c r="D542" s="78"/>
      <c r="E542" s="31"/>
    </row>
    <row r="543" spans="1:5" x14ac:dyDescent="0.25">
      <c r="A543" s="25"/>
      <c r="B543" s="92" t="s">
        <v>128</v>
      </c>
      <c r="C543" s="147">
        <v>12.555</v>
      </c>
      <c r="D543" s="78"/>
      <c r="E543" s="31"/>
    </row>
    <row r="544" spans="1:5" x14ac:dyDescent="0.25">
      <c r="A544" s="25"/>
      <c r="B544" s="92" t="s">
        <v>129</v>
      </c>
      <c r="C544" s="147">
        <v>15.3225</v>
      </c>
      <c r="D544" s="78"/>
      <c r="E544" s="31"/>
    </row>
    <row r="545" spans="1:5" x14ac:dyDescent="0.25">
      <c r="A545" s="25"/>
      <c r="B545" s="92" t="s">
        <v>130</v>
      </c>
      <c r="C545" s="147">
        <v>22.799999999999997</v>
      </c>
      <c r="D545" s="78"/>
      <c r="E545" s="31"/>
    </row>
    <row r="546" spans="1:5" x14ac:dyDescent="0.25">
      <c r="A546" s="25"/>
      <c r="B546" s="92" t="s">
        <v>131</v>
      </c>
      <c r="C546" s="147">
        <v>38.865000000000002</v>
      </c>
      <c r="D546" s="78"/>
      <c r="E546" s="31"/>
    </row>
    <row r="547" spans="1:5" ht="13.8" thickBot="1" x14ac:dyDescent="0.3">
      <c r="A547" s="25"/>
      <c r="B547" s="90"/>
      <c r="C547" s="149"/>
      <c r="D547" s="31"/>
      <c r="E547" s="31"/>
    </row>
    <row r="548" spans="1:5" ht="13.8" thickBot="1" x14ac:dyDescent="0.3">
      <c r="A548" s="25"/>
      <c r="B548" s="40" t="s">
        <v>1005</v>
      </c>
      <c r="C548" s="146"/>
      <c r="D548" s="76"/>
      <c r="E548" s="39"/>
    </row>
    <row r="549" spans="1:5" x14ac:dyDescent="0.25">
      <c r="A549" s="25"/>
      <c r="B549" s="91" t="s">
        <v>0</v>
      </c>
      <c r="C549" s="134" t="s">
        <v>1160</v>
      </c>
      <c r="D549" s="77" t="s">
        <v>1161</v>
      </c>
      <c r="E549" s="25"/>
    </row>
    <row r="550" spans="1:5" x14ac:dyDescent="0.25">
      <c r="A550" s="25"/>
      <c r="B550" s="92" t="s">
        <v>117</v>
      </c>
      <c r="C550" s="147">
        <v>4.4554999999999998</v>
      </c>
      <c r="D550" s="78"/>
      <c r="E550" s="31"/>
    </row>
    <row r="551" spans="1:5" x14ac:dyDescent="0.25">
      <c r="A551" s="25"/>
      <c r="B551" s="92" t="s">
        <v>118</v>
      </c>
      <c r="C551" s="147">
        <v>6.1844999999999999</v>
      </c>
      <c r="D551" s="78"/>
      <c r="E551" s="31"/>
    </row>
    <row r="552" spans="1:5" x14ac:dyDescent="0.25">
      <c r="A552" s="25"/>
      <c r="B552" s="92" t="s">
        <v>119</v>
      </c>
      <c r="C552" s="147">
        <v>9.6330000000000009</v>
      </c>
      <c r="D552" s="78"/>
      <c r="E552" s="31"/>
    </row>
    <row r="553" spans="1:5" x14ac:dyDescent="0.25">
      <c r="A553" s="25"/>
      <c r="B553" s="92" t="s">
        <v>120</v>
      </c>
      <c r="C553" s="147">
        <v>15.475499999999998</v>
      </c>
      <c r="D553" s="78"/>
      <c r="E553" s="31"/>
    </row>
    <row r="554" spans="1:5" x14ac:dyDescent="0.25">
      <c r="A554" s="25"/>
      <c r="B554" s="92" t="s">
        <v>121</v>
      </c>
      <c r="C554" s="147">
        <v>29.269499999999997</v>
      </c>
      <c r="D554" s="78"/>
      <c r="E554" s="31"/>
    </row>
    <row r="555" spans="1:5" x14ac:dyDescent="0.25">
      <c r="A555" s="25"/>
      <c r="B555" s="92" t="s">
        <v>122</v>
      </c>
      <c r="C555" s="147">
        <v>49.817999999999998</v>
      </c>
      <c r="D555" s="78"/>
      <c r="E555" s="31"/>
    </row>
    <row r="556" spans="1:5" x14ac:dyDescent="0.25">
      <c r="A556" s="25"/>
      <c r="B556" s="92" t="s">
        <v>123</v>
      </c>
      <c r="C556" s="147">
        <v>76.028499999999994</v>
      </c>
      <c r="D556" s="78"/>
      <c r="E556" s="31"/>
    </row>
    <row r="557" spans="1:5" x14ac:dyDescent="0.25">
      <c r="A557" s="25"/>
      <c r="B557" s="92" t="s">
        <v>124</v>
      </c>
      <c r="C557" s="147">
        <v>114.456</v>
      </c>
      <c r="D557" s="78"/>
      <c r="E557" s="31"/>
    </row>
    <row r="558" spans="1:5" ht="13.8" thickBot="1" x14ac:dyDescent="0.3">
      <c r="A558" s="25"/>
      <c r="B558" s="90"/>
      <c r="C558" s="148"/>
      <c r="D558" s="41"/>
      <c r="E558" s="30"/>
    </row>
    <row r="559" spans="1:5" ht="13.8" thickBot="1" x14ac:dyDescent="0.3">
      <c r="A559" s="25"/>
      <c r="B559" s="93" t="s">
        <v>1006</v>
      </c>
      <c r="C559" s="150"/>
      <c r="D559" s="79"/>
      <c r="E559" s="25"/>
    </row>
    <row r="560" spans="1:5" x14ac:dyDescent="0.25">
      <c r="A560" s="25"/>
      <c r="B560" s="91" t="s">
        <v>0</v>
      </c>
      <c r="C560" s="134" t="s">
        <v>1160</v>
      </c>
      <c r="D560" s="77" t="s">
        <v>1161</v>
      </c>
      <c r="E560" s="25"/>
    </row>
    <row r="561" spans="1:5" x14ac:dyDescent="0.25">
      <c r="A561" s="25"/>
      <c r="B561" s="92" t="s">
        <v>132</v>
      </c>
      <c r="C561" s="147">
        <v>4.9443999999999999</v>
      </c>
      <c r="D561" s="78"/>
      <c r="E561" s="31"/>
    </row>
    <row r="562" spans="1:5" x14ac:dyDescent="0.25">
      <c r="A562" s="25"/>
      <c r="B562" s="92" t="s">
        <v>133</v>
      </c>
      <c r="C562" s="147">
        <v>6.5236000000000001</v>
      </c>
      <c r="D562" s="78"/>
      <c r="E562" s="31"/>
    </row>
    <row r="563" spans="1:5" x14ac:dyDescent="0.25">
      <c r="A563" s="25"/>
      <c r="B563" s="92" t="s">
        <v>134</v>
      </c>
      <c r="C563" s="147">
        <v>9.7383999999999986</v>
      </c>
      <c r="D563" s="78"/>
      <c r="E563" s="31"/>
    </row>
    <row r="564" spans="1:5" x14ac:dyDescent="0.25">
      <c r="A564" s="25"/>
      <c r="B564" s="92" t="s">
        <v>135</v>
      </c>
      <c r="C564" s="147">
        <v>15.688600000000001</v>
      </c>
      <c r="D564" s="78"/>
      <c r="E564" s="31"/>
    </row>
    <row r="565" spans="1:5" x14ac:dyDescent="0.25">
      <c r="A565" s="25"/>
      <c r="B565" s="92" t="s">
        <v>136</v>
      </c>
      <c r="C565" s="147">
        <v>32.458199999999998</v>
      </c>
      <c r="D565" s="78"/>
      <c r="E565" s="31"/>
    </row>
    <row r="566" spans="1:5" x14ac:dyDescent="0.25">
      <c r="A566" s="25"/>
      <c r="B566" s="92" t="s">
        <v>137</v>
      </c>
      <c r="C566" s="147">
        <v>49.293599999999998</v>
      </c>
      <c r="D566" s="78"/>
      <c r="E566" s="31"/>
    </row>
    <row r="567" spans="1:5" x14ac:dyDescent="0.25">
      <c r="A567" s="25"/>
      <c r="B567" s="92" t="s">
        <v>138</v>
      </c>
      <c r="C567" s="147">
        <v>81.72359999999999</v>
      </c>
      <c r="D567" s="78"/>
      <c r="E567" s="31"/>
    </row>
    <row r="568" spans="1:5" x14ac:dyDescent="0.25">
      <c r="A568" s="25"/>
      <c r="B568" s="92" t="s">
        <v>139</v>
      </c>
      <c r="C568" s="147">
        <v>119.756</v>
      </c>
      <c r="D568" s="78"/>
      <c r="E568" s="31"/>
    </row>
    <row r="569" spans="1:5" ht="13.8" thickBot="1" x14ac:dyDescent="0.3">
      <c r="A569" s="25"/>
      <c r="B569" s="90"/>
      <c r="C569" s="148"/>
      <c r="D569" s="31"/>
      <c r="E569" s="31"/>
    </row>
    <row r="570" spans="1:5" ht="13.8" thickBot="1" x14ac:dyDescent="0.3">
      <c r="A570" s="25"/>
      <c r="B570" s="40" t="s">
        <v>1007</v>
      </c>
      <c r="C570" s="146"/>
      <c r="D570" s="76"/>
      <c r="E570" s="39"/>
    </row>
    <row r="571" spans="1:5" x14ac:dyDescent="0.25">
      <c r="A571" s="25"/>
      <c r="B571" s="91" t="s">
        <v>0</v>
      </c>
      <c r="C571" s="134" t="s">
        <v>1160</v>
      </c>
      <c r="D571" s="77" t="s">
        <v>1161</v>
      </c>
      <c r="E571" s="25"/>
    </row>
    <row r="572" spans="1:5" x14ac:dyDescent="0.25">
      <c r="A572" s="25"/>
      <c r="B572" s="92" t="s">
        <v>117</v>
      </c>
      <c r="C572" s="147">
        <v>5.3380000000000001</v>
      </c>
      <c r="D572" s="78"/>
      <c r="E572" s="31"/>
    </row>
    <row r="573" spans="1:5" x14ac:dyDescent="0.25">
      <c r="A573" s="25"/>
      <c r="B573" s="92" t="s">
        <v>118</v>
      </c>
      <c r="C573" s="147">
        <v>7.5735000000000001</v>
      </c>
      <c r="D573" s="78"/>
      <c r="E573" s="31"/>
    </row>
    <row r="574" spans="1:5" x14ac:dyDescent="0.25">
      <c r="A574" s="25"/>
      <c r="B574" s="92" t="s">
        <v>119</v>
      </c>
      <c r="C574" s="147">
        <v>10.718499999999999</v>
      </c>
      <c r="D574" s="78"/>
      <c r="E574" s="31"/>
    </row>
    <row r="575" spans="1:5" x14ac:dyDescent="0.25">
      <c r="A575" s="25"/>
      <c r="B575" s="92" t="s">
        <v>120</v>
      </c>
      <c r="C575" s="147">
        <v>17.459</v>
      </c>
      <c r="D575" s="78"/>
      <c r="E575" s="31"/>
    </row>
    <row r="576" spans="1:5" x14ac:dyDescent="0.25">
      <c r="A576" s="25"/>
      <c r="B576" s="92" t="s">
        <v>121</v>
      </c>
      <c r="C576" s="147">
        <v>35.699999999999996</v>
      </c>
      <c r="D576" s="78"/>
      <c r="E576" s="31"/>
    </row>
    <row r="577" spans="1:5" x14ac:dyDescent="0.25">
      <c r="A577" s="25"/>
      <c r="B577" s="92" t="s">
        <v>122</v>
      </c>
      <c r="C577" s="147">
        <v>54.824999999999996</v>
      </c>
      <c r="D577" s="78"/>
      <c r="E577" s="31"/>
    </row>
    <row r="578" spans="1:5" x14ac:dyDescent="0.25">
      <c r="A578" s="25"/>
      <c r="B578" s="92" t="s">
        <v>123</v>
      </c>
      <c r="C578" s="147">
        <v>91.256</v>
      </c>
      <c r="D578" s="78"/>
      <c r="E578" s="31"/>
    </row>
    <row r="579" spans="1:5" x14ac:dyDescent="0.25">
      <c r="A579" s="25"/>
      <c r="B579" s="92" t="s">
        <v>124</v>
      </c>
      <c r="C579" s="147">
        <v>136.45050000000001</v>
      </c>
      <c r="D579" s="78"/>
      <c r="E579" s="31"/>
    </row>
    <row r="580" spans="1:5" ht="13.8" thickBot="1" x14ac:dyDescent="0.3">
      <c r="A580" s="25"/>
      <c r="B580" s="90"/>
      <c r="C580" s="148"/>
      <c r="D580" s="41"/>
      <c r="E580" s="30"/>
    </row>
    <row r="581" spans="1:5" ht="13.8" thickBot="1" x14ac:dyDescent="0.3">
      <c r="A581" s="25"/>
      <c r="B581" s="40" t="s">
        <v>1008</v>
      </c>
      <c r="C581" s="146"/>
      <c r="D581" s="76"/>
      <c r="E581" s="39"/>
    </row>
    <row r="582" spans="1:5" x14ac:dyDescent="0.25">
      <c r="A582" s="25"/>
      <c r="B582" s="91" t="s">
        <v>0</v>
      </c>
      <c r="C582" s="134" t="s">
        <v>1160</v>
      </c>
      <c r="D582" s="77" t="s">
        <v>1161</v>
      </c>
      <c r="E582" s="25"/>
    </row>
    <row r="583" spans="1:5" x14ac:dyDescent="0.25">
      <c r="A583" s="25"/>
      <c r="B583" s="92" t="s">
        <v>132</v>
      </c>
      <c r="C583" s="147">
        <v>3.3304</v>
      </c>
      <c r="D583" s="78"/>
      <c r="E583" s="31"/>
    </row>
    <row r="584" spans="1:5" x14ac:dyDescent="0.25">
      <c r="A584" s="25"/>
      <c r="B584" s="92" t="s">
        <v>133</v>
      </c>
      <c r="C584" s="147">
        <v>4.4712000000000005</v>
      </c>
      <c r="D584" s="78"/>
      <c r="E584" s="31"/>
    </row>
    <row r="585" spans="1:5" x14ac:dyDescent="0.25">
      <c r="A585" s="25"/>
      <c r="B585" s="92" t="s">
        <v>134</v>
      </c>
      <c r="C585" s="147">
        <v>6.5412000000000008</v>
      </c>
      <c r="D585" s="78"/>
      <c r="E585" s="31"/>
    </row>
    <row r="586" spans="1:5" x14ac:dyDescent="0.25">
      <c r="A586" s="25"/>
      <c r="B586" s="92" t="s">
        <v>135</v>
      </c>
      <c r="C586" s="147">
        <v>11.196400000000001</v>
      </c>
      <c r="D586" s="78"/>
      <c r="E586" s="31"/>
    </row>
    <row r="587" spans="1:5" x14ac:dyDescent="0.25">
      <c r="A587" s="25"/>
      <c r="B587" s="92" t="s">
        <v>136</v>
      </c>
      <c r="C587" s="147">
        <v>18.538</v>
      </c>
      <c r="D587" s="78"/>
      <c r="E587" s="31"/>
    </row>
    <row r="588" spans="1:5" x14ac:dyDescent="0.25">
      <c r="A588" s="25"/>
      <c r="B588" s="92" t="s">
        <v>140</v>
      </c>
      <c r="C588" s="147">
        <v>35.070399999999999</v>
      </c>
      <c r="D588" s="78"/>
      <c r="E588" s="31"/>
    </row>
    <row r="589" spans="1:5" ht="13.8" thickBot="1" x14ac:dyDescent="0.3">
      <c r="A589" s="25"/>
      <c r="B589" s="90"/>
      <c r="C589" s="148"/>
      <c r="D589" s="41"/>
      <c r="E589" s="30"/>
    </row>
    <row r="590" spans="1:5" ht="13.8" thickBot="1" x14ac:dyDescent="0.3">
      <c r="A590" s="25"/>
      <c r="B590" s="40" t="s">
        <v>1009</v>
      </c>
      <c r="C590" s="146"/>
      <c r="D590" s="76"/>
      <c r="E590" s="39"/>
    </row>
    <row r="591" spans="1:5" x14ac:dyDescent="0.25">
      <c r="A591" s="25"/>
      <c r="B591" s="91" t="s">
        <v>0</v>
      </c>
      <c r="C591" s="134" t="s">
        <v>1160</v>
      </c>
      <c r="D591" s="77" t="s">
        <v>1161</v>
      </c>
      <c r="E591" s="25"/>
    </row>
    <row r="592" spans="1:5" x14ac:dyDescent="0.25">
      <c r="A592" s="25"/>
      <c r="B592" s="92" t="s">
        <v>132</v>
      </c>
      <c r="C592" s="147">
        <v>3.1095999999999999</v>
      </c>
      <c r="D592" s="78"/>
      <c r="E592" s="31"/>
    </row>
    <row r="593" spans="1:5" x14ac:dyDescent="0.25">
      <c r="A593" s="25"/>
      <c r="B593" s="92" t="s">
        <v>133</v>
      </c>
      <c r="C593" s="147">
        <v>4.0848000000000004</v>
      </c>
      <c r="D593" s="78"/>
      <c r="E593" s="31"/>
    </row>
    <row r="594" spans="1:5" x14ac:dyDescent="0.25">
      <c r="A594" s="25"/>
      <c r="B594" s="92" t="s">
        <v>134</v>
      </c>
      <c r="C594" s="147">
        <v>6.3063000000000002</v>
      </c>
      <c r="D594" s="78"/>
      <c r="E594" s="31"/>
    </row>
    <row r="595" spans="1:5" x14ac:dyDescent="0.25">
      <c r="A595" s="25"/>
      <c r="B595" s="92" t="s">
        <v>135</v>
      </c>
      <c r="C595" s="147">
        <v>10.1936</v>
      </c>
      <c r="D595" s="78"/>
      <c r="E595" s="31"/>
    </row>
    <row r="596" spans="1:5" x14ac:dyDescent="0.25">
      <c r="A596" s="25"/>
      <c r="B596" s="92" t="s">
        <v>136</v>
      </c>
      <c r="C596" s="147">
        <v>16.385200000000001</v>
      </c>
      <c r="D596" s="78"/>
      <c r="E596" s="31"/>
    </row>
    <row r="597" spans="1:5" x14ac:dyDescent="0.25">
      <c r="A597" s="25"/>
      <c r="B597" s="92" t="s">
        <v>140</v>
      </c>
      <c r="C597" s="147">
        <v>31.252400000000002</v>
      </c>
      <c r="D597" s="78"/>
      <c r="E597" s="31"/>
    </row>
    <row r="598" spans="1:5" x14ac:dyDescent="0.25">
      <c r="A598" s="25"/>
      <c r="B598" s="92" t="s">
        <v>141</v>
      </c>
      <c r="C598" s="147">
        <v>56.405200000000008</v>
      </c>
      <c r="D598" s="78"/>
      <c r="E598" s="31"/>
    </row>
    <row r="599" spans="1:5" x14ac:dyDescent="0.25">
      <c r="A599" s="25"/>
      <c r="B599" s="92" t="s">
        <v>142</v>
      </c>
      <c r="C599" s="147">
        <v>79.110799999999998</v>
      </c>
      <c r="D599" s="78"/>
      <c r="E599" s="31"/>
    </row>
    <row r="600" spans="1:5" ht="13.8" thickBot="1" x14ac:dyDescent="0.3">
      <c r="A600" s="25"/>
      <c r="B600" s="90"/>
      <c r="C600" s="148"/>
      <c r="D600" s="41"/>
      <c r="E600" s="30"/>
    </row>
    <row r="601" spans="1:5" ht="13.8" thickBot="1" x14ac:dyDescent="0.3">
      <c r="A601" s="25"/>
      <c r="B601" s="40" t="s">
        <v>1010</v>
      </c>
      <c r="C601" s="146"/>
      <c r="D601" s="76"/>
      <c r="E601" s="39"/>
    </row>
    <row r="602" spans="1:5" x14ac:dyDescent="0.25">
      <c r="A602" s="25"/>
      <c r="B602" s="91" t="s">
        <v>0</v>
      </c>
      <c r="C602" s="134" t="s">
        <v>1160</v>
      </c>
      <c r="D602" s="77" t="s">
        <v>1161</v>
      </c>
      <c r="E602" s="25"/>
    </row>
    <row r="603" spans="1:5" x14ac:dyDescent="0.25">
      <c r="A603" s="25"/>
      <c r="B603" s="92" t="s">
        <v>132</v>
      </c>
      <c r="C603" s="147">
        <v>3.1095999999999999</v>
      </c>
      <c r="D603" s="78"/>
      <c r="E603" s="31"/>
    </row>
    <row r="604" spans="1:5" x14ac:dyDescent="0.25">
      <c r="A604" s="25"/>
      <c r="B604" s="92" t="s">
        <v>133</v>
      </c>
      <c r="C604" s="147">
        <v>4.0848000000000004</v>
      </c>
      <c r="D604" s="78"/>
      <c r="E604" s="31"/>
    </row>
    <row r="605" spans="1:5" x14ac:dyDescent="0.25">
      <c r="A605" s="25"/>
      <c r="B605" s="92" t="s">
        <v>134</v>
      </c>
      <c r="C605" s="147">
        <v>6.3063000000000002</v>
      </c>
      <c r="D605" s="78"/>
      <c r="E605" s="31"/>
    </row>
    <row r="606" spans="1:5" x14ac:dyDescent="0.25">
      <c r="A606" s="25"/>
      <c r="B606" s="92" t="s">
        <v>135</v>
      </c>
      <c r="C606" s="147">
        <v>10.1936</v>
      </c>
      <c r="D606" s="78"/>
      <c r="E606" s="31"/>
    </row>
    <row r="607" spans="1:5" x14ac:dyDescent="0.25">
      <c r="A607" s="25"/>
      <c r="B607" s="92" t="s">
        <v>136</v>
      </c>
      <c r="C607" s="147">
        <v>16.385200000000001</v>
      </c>
      <c r="D607" s="78"/>
      <c r="E607" s="31"/>
    </row>
    <row r="608" spans="1:5" x14ac:dyDescent="0.25">
      <c r="A608" s="25"/>
      <c r="B608" s="92" t="s">
        <v>140</v>
      </c>
      <c r="C608" s="147">
        <v>31.252400000000002</v>
      </c>
      <c r="D608" s="78"/>
      <c r="E608" s="31"/>
    </row>
    <row r="609" spans="1:5" x14ac:dyDescent="0.25">
      <c r="A609" s="25"/>
      <c r="B609" s="92" t="s">
        <v>141</v>
      </c>
      <c r="C609" s="147">
        <v>56.405200000000008</v>
      </c>
      <c r="D609" s="78"/>
      <c r="E609" s="31"/>
    </row>
    <row r="610" spans="1:5" x14ac:dyDescent="0.25">
      <c r="A610" s="25"/>
      <c r="B610" s="92" t="s">
        <v>142</v>
      </c>
      <c r="C610" s="147">
        <v>79.110799999999998</v>
      </c>
      <c r="D610" s="78"/>
      <c r="E610" s="31"/>
    </row>
    <row r="611" spans="1:5" ht="13.8" thickBot="1" x14ac:dyDescent="0.3">
      <c r="A611" s="25"/>
      <c r="B611" s="90"/>
      <c r="C611" s="148"/>
      <c r="D611" s="41"/>
      <c r="E611" s="30"/>
    </row>
    <row r="612" spans="1:5" ht="13.8" thickBot="1" x14ac:dyDescent="0.3">
      <c r="A612" s="25"/>
      <c r="B612" s="40" t="s">
        <v>1011</v>
      </c>
      <c r="C612" s="146"/>
      <c r="D612" s="76"/>
      <c r="E612" s="39"/>
    </row>
    <row r="613" spans="1:5" x14ac:dyDescent="0.25">
      <c r="A613" s="25"/>
      <c r="B613" s="91" t="s">
        <v>0</v>
      </c>
      <c r="C613" s="134" t="s">
        <v>1160</v>
      </c>
      <c r="D613" s="77" t="s">
        <v>1161</v>
      </c>
      <c r="E613" s="25"/>
    </row>
    <row r="614" spans="1:5" x14ac:dyDescent="0.25">
      <c r="A614" s="25"/>
      <c r="B614" s="92" t="s">
        <v>118</v>
      </c>
      <c r="C614" s="147">
        <v>7.1910000000000007</v>
      </c>
      <c r="D614" s="78"/>
      <c r="E614" s="31"/>
    </row>
    <row r="615" spans="1:5" x14ac:dyDescent="0.25">
      <c r="A615" s="25"/>
      <c r="B615" s="92" t="s">
        <v>119</v>
      </c>
      <c r="C615" s="147">
        <v>10.314000000000002</v>
      </c>
      <c r="D615" s="78"/>
      <c r="E615" s="31"/>
    </row>
    <row r="616" spans="1:5" x14ac:dyDescent="0.25">
      <c r="A616" s="25"/>
      <c r="B616" s="92" t="s">
        <v>120</v>
      </c>
      <c r="C616" s="147">
        <v>15.525</v>
      </c>
      <c r="D616" s="78"/>
      <c r="E616" s="31"/>
    </row>
    <row r="617" spans="1:5" x14ac:dyDescent="0.25">
      <c r="A617" s="25"/>
      <c r="B617" s="92" t="s">
        <v>121</v>
      </c>
      <c r="C617" s="147">
        <v>33.888399999999997</v>
      </c>
      <c r="D617" s="78"/>
      <c r="E617" s="31"/>
    </row>
    <row r="618" spans="1:5" x14ac:dyDescent="0.25">
      <c r="A618" s="25"/>
      <c r="B618" s="94" t="s">
        <v>122</v>
      </c>
      <c r="C618" s="147">
        <v>55.771799999999999</v>
      </c>
      <c r="D618" s="78"/>
      <c r="E618" s="31"/>
    </row>
    <row r="619" spans="1:5" x14ac:dyDescent="0.25">
      <c r="A619" s="25"/>
      <c r="B619" s="94" t="s">
        <v>123</v>
      </c>
      <c r="C619" s="147">
        <v>70.289999999999992</v>
      </c>
      <c r="D619" s="78"/>
      <c r="E619" s="31"/>
    </row>
    <row r="620" spans="1:5" x14ac:dyDescent="0.25">
      <c r="A620" s="25"/>
      <c r="B620" s="94" t="s">
        <v>124</v>
      </c>
      <c r="C620" s="147">
        <v>99.665999999999997</v>
      </c>
      <c r="D620" s="78"/>
      <c r="E620" s="31"/>
    </row>
    <row r="621" spans="1:5" x14ac:dyDescent="0.25">
      <c r="A621" s="25"/>
      <c r="B621" s="92" t="s">
        <v>125</v>
      </c>
      <c r="C621" s="147">
        <v>152.49600000000001</v>
      </c>
      <c r="D621" s="78"/>
      <c r="E621" s="31"/>
    </row>
    <row r="622" spans="1:5" ht="13.8" thickBot="1" x14ac:dyDescent="0.3">
      <c r="A622" s="25"/>
      <c r="B622" s="90"/>
      <c r="C622" s="148"/>
      <c r="D622" s="41"/>
      <c r="E622" s="30"/>
    </row>
    <row r="623" spans="1:5" ht="13.8" thickBot="1" x14ac:dyDescent="0.3">
      <c r="A623" s="25"/>
      <c r="B623" s="40" t="s">
        <v>1012</v>
      </c>
      <c r="C623" s="146"/>
      <c r="D623" s="76"/>
      <c r="E623" s="39"/>
    </row>
    <row r="624" spans="1:5" x14ac:dyDescent="0.25">
      <c r="A624" s="25"/>
      <c r="B624" s="91" t="s">
        <v>0</v>
      </c>
      <c r="C624" s="134" t="s">
        <v>1160</v>
      </c>
      <c r="D624" s="77" t="s">
        <v>1161</v>
      </c>
      <c r="E624" s="25"/>
    </row>
    <row r="625" spans="1:5" x14ac:dyDescent="0.25">
      <c r="A625" s="25"/>
      <c r="B625" s="92" t="s">
        <v>510</v>
      </c>
      <c r="C625" s="147">
        <v>13.100499999999998</v>
      </c>
      <c r="D625" s="78"/>
      <c r="E625" s="31"/>
    </row>
    <row r="626" spans="1:5" x14ac:dyDescent="0.25">
      <c r="A626" s="25"/>
      <c r="B626" s="92" t="s">
        <v>511</v>
      </c>
      <c r="C626" s="147">
        <v>15.494499999999999</v>
      </c>
      <c r="D626" s="78"/>
      <c r="E626" s="31"/>
    </row>
    <row r="627" spans="1:5" x14ac:dyDescent="0.25">
      <c r="A627" s="25"/>
      <c r="B627" s="92" t="s">
        <v>507</v>
      </c>
      <c r="C627" s="147">
        <v>19.779</v>
      </c>
      <c r="D627" s="78"/>
      <c r="E627" s="31"/>
    </row>
    <row r="628" spans="1:5" x14ac:dyDescent="0.25">
      <c r="A628" s="25"/>
      <c r="B628" s="92" t="s">
        <v>508</v>
      </c>
      <c r="C628" s="147">
        <v>37.648499999999999</v>
      </c>
      <c r="D628" s="78"/>
      <c r="E628" s="31"/>
    </row>
    <row r="629" spans="1:5" x14ac:dyDescent="0.25">
      <c r="A629" s="25"/>
      <c r="B629" s="92" t="s">
        <v>509</v>
      </c>
      <c r="C629" s="147">
        <v>52.0505</v>
      </c>
      <c r="D629" s="78"/>
      <c r="E629" s="31"/>
    </row>
    <row r="630" spans="1:5" ht="13.8" thickBot="1" x14ac:dyDescent="0.3">
      <c r="A630" s="25"/>
      <c r="B630" s="90"/>
      <c r="C630" s="148"/>
      <c r="D630" s="41"/>
      <c r="E630" s="30"/>
    </row>
    <row r="631" spans="1:5" ht="13.8" thickBot="1" x14ac:dyDescent="0.3">
      <c r="A631" s="25"/>
      <c r="B631" s="40" t="s">
        <v>1013</v>
      </c>
      <c r="C631" s="146"/>
      <c r="D631" s="76"/>
      <c r="E631" s="39"/>
    </row>
    <row r="632" spans="1:5" x14ac:dyDescent="0.25">
      <c r="A632" s="25"/>
      <c r="B632" s="91" t="s">
        <v>0</v>
      </c>
      <c r="C632" s="134" t="s">
        <v>1160</v>
      </c>
      <c r="D632" s="77" t="s">
        <v>1161</v>
      </c>
      <c r="E632" s="25"/>
    </row>
    <row r="633" spans="1:5" x14ac:dyDescent="0.25">
      <c r="A633" s="25"/>
      <c r="B633" s="92" t="s">
        <v>143</v>
      </c>
      <c r="C633" s="147">
        <v>35.008000000000003</v>
      </c>
      <c r="D633" s="78"/>
      <c r="E633" s="31"/>
    </row>
    <row r="634" spans="1:5" x14ac:dyDescent="0.25">
      <c r="A634" s="25"/>
      <c r="B634" s="92" t="s">
        <v>144</v>
      </c>
      <c r="C634" s="147">
        <v>35.992000000000004</v>
      </c>
      <c r="D634" s="78"/>
      <c r="E634" s="31"/>
    </row>
    <row r="635" spans="1:5" x14ac:dyDescent="0.25">
      <c r="A635" s="25"/>
      <c r="B635" s="92" t="s">
        <v>145</v>
      </c>
      <c r="C635" s="147">
        <v>37.631999999999998</v>
      </c>
      <c r="D635" s="78"/>
      <c r="E635" s="31"/>
    </row>
    <row r="636" spans="1:5" x14ac:dyDescent="0.25">
      <c r="A636" s="25"/>
      <c r="B636" s="92" t="s">
        <v>146</v>
      </c>
      <c r="C636" s="147">
        <v>14.584000000000001</v>
      </c>
      <c r="D636" s="78"/>
      <c r="E636" s="31"/>
    </row>
    <row r="637" spans="1:5" x14ac:dyDescent="0.25">
      <c r="A637" s="25"/>
      <c r="B637" s="92" t="s">
        <v>147</v>
      </c>
      <c r="C637" s="147">
        <v>18.032</v>
      </c>
      <c r="D637" s="78"/>
      <c r="E637" s="31"/>
    </row>
    <row r="638" spans="1:5" x14ac:dyDescent="0.25">
      <c r="A638" s="25"/>
      <c r="B638" s="92" t="s">
        <v>148</v>
      </c>
      <c r="C638" s="147">
        <v>9.4320000000000004</v>
      </c>
      <c r="D638" s="78"/>
      <c r="E638" s="31"/>
    </row>
    <row r="639" spans="1:5" x14ac:dyDescent="0.25">
      <c r="A639" s="25"/>
      <c r="B639" s="92" t="s">
        <v>149</v>
      </c>
      <c r="C639" s="147">
        <v>4.4000000000000004</v>
      </c>
      <c r="D639" s="78"/>
      <c r="E639" s="31"/>
    </row>
    <row r="640" spans="1:5" x14ac:dyDescent="0.25">
      <c r="A640" s="25"/>
      <c r="B640" s="92" t="s">
        <v>150</v>
      </c>
      <c r="C640" s="147">
        <v>5.6000000000000005</v>
      </c>
      <c r="D640" s="78"/>
      <c r="E640" s="31"/>
    </row>
    <row r="641" spans="1:5" x14ac:dyDescent="0.25">
      <c r="A641" s="25"/>
      <c r="B641" s="92" t="s">
        <v>151</v>
      </c>
      <c r="C641" s="147">
        <v>5.4320000000000004</v>
      </c>
      <c r="D641" s="78"/>
      <c r="E641" s="31"/>
    </row>
    <row r="642" spans="1:5" x14ac:dyDescent="0.25">
      <c r="A642" s="25"/>
      <c r="B642" s="95" t="s">
        <v>152</v>
      </c>
      <c r="C642" s="147">
        <v>5.6479999999999997</v>
      </c>
      <c r="D642" s="78"/>
      <c r="E642" s="31"/>
    </row>
    <row r="643" spans="1:5" x14ac:dyDescent="0.25">
      <c r="A643" s="25"/>
      <c r="B643" s="95" t="s">
        <v>153</v>
      </c>
      <c r="C643" s="147">
        <v>5.3040000000000003</v>
      </c>
      <c r="D643" s="78"/>
      <c r="E643" s="31"/>
    </row>
    <row r="644" spans="1:5" x14ac:dyDescent="0.25">
      <c r="A644" s="25"/>
      <c r="B644" s="92" t="s">
        <v>154</v>
      </c>
      <c r="C644" s="147">
        <v>2.2640000000000002</v>
      </c>
      <c r="D644" s="78"/>
      <c r="E644" s="31"/>
    </row>
    <row r="645" spans="1:5" x14ac:dyDescent="0.25">
      <c r="A645" s="25"/>
      <c r="B645" s="92" t="s">
        <v>155</v>
      </c>
      <c r="C645" s="147">
        <v>2.9760000000000004</v>
      </c>
      <c r="D645" s="78"/>
      <c r="E645" s="31"/>
    </row>
    <row r="646" spans="1:5" x14ac:dyDescent="0.25">
      <c r="A646" s="25"/>
      <c r="B646" s="92" t="s">
        <v>156</v>
      </c>
      <c r="C646" s="147">
        <v>2.8960000000000004</v>
      </c>
      <c r="D646" s="78"/>
      <c r="E646" s="31"/>
    </row>
    <row r="647" spans="1:5" x14ac:dyDescent="0.25">
      <c r="A647" s="25"/>
      <c r="B647" s="92" t="s">
        <v>157</v>
      </c>
      <c r="C647" s="147">
        <v>3.008</v>
      </c>
      <c r="D647" s="78"/>
      <c r="E647" s="31"/>
    </row>
    <row r="648" spans="1:5" x14ac:dyDescent="0.25">
      <c r="A648" s="25"/>
      <c r="B648" s="92" t="s">
        <v>158</v>
      </c>
      <c r="C648" s="147">
        <v>2.032</v>
      </c>
      <c r="D648" s="78"/>
      <c r="E648" s="31"/>
    </row>
    <row r="649" spans="1:5" x14ac:dyDescent="0.25">
      <c r="A649" s="25"/>
      <c r="B649" s="92" t="s">
        <v>159</v>
      </c>
      <c r="C649" s="147">
        <v>2.4320000000000004</v>
      </c>
      <c r="D649" s="78"/>
      <c r="E649" s="31"/>
    </row>
    <row r="650" spans="1:5" x14ac:dyDescent="0.25">
      <c r="A650" s="25"/>
      <c r="B650" s="92" t="s">
        <v>160</v>
      </c>
      <c r="C650" s="147">
        <v>2.488</v>
      </c>
      <c r="D650" s="78"/>
      <c r="E650" s="31"/>
    </row>
    <row r="651" spans="1:5" x14ac:dyDescent="0.25">
      <c r="A651" s="25"/>
      <c r="B651" s="92" t="s">
        <v>161</v>
      </c>
      <c r="C651" s="147">
        <v>1.04</v>
      </c>
      <c r="D651" s="78"/>
      <c r="E651" s="31"/>
    </row>
    <row r="652" spans="1:5" x14ac:dyDescent="0.25">
      <c r="A652" s="25"/>
      <c r="B652" s="92" t="s">
        <v>162</v>
      </c>
      <c r="C652" s="147">
        <v>1.2320000000000002</v>
      </c>
      <c r="D652" s="78"/>
      <c r="E652" s="31"/>
    </row>
    <row r="653" spans="1:5" x14ac:dyDescent="0.25">
      <c r="A653" s="25"/>
      <c r="B653" s="92" t="s">
        <v>163</v>
      </c>
      <c r="C653" s="147">
        <v>0.62400000000000011</v>
      </c>
      <c r="D653" s="78"/>
      <c r="E653" s="31"/>
    </row>
    <row r="654" spans="1:5" ht="13.8" thickBot="1" x14ac:dyDescent="0.3">
      <c r="A654" s="25"/>
      <c r="B654" s="90"/>
      <c r="C654" s="148"/>
      <c r="D654" s="31"/>
      <c r="E654" s="31"/>
    </row>
    <row r="655" spans="1:5" ht="13.8" thickBot="1" x14ac:dyDescent="0.3">
      <c r="A655" s="25"/>
      <c r="B655" s="40" t="s">
        <v>1014</v>
      </c>
      <c r="C655" s="146"/>
      <c r="D655" s="76"/>
      <c r="E655" s="39"/>
    </row>
    <row r="656" spans="1:5" x14ac:dyDescent="0.25">
      <c r="A656" s="25"/>
      <c r="B656" s="91" t="s">
        <v>0</v>
      </c>
      <c r="C656" s="134" t="s">
        <v>1160</v>
      </c>
      <c r="D656" s="77" t="s">
        <v>1161</v>
      </c>
      <c r="E656" s="25"/>
    </row>
    <row r="657" spans="1:5" x14ac:dyDescent="0.25">
      <c r="A657" s="25"/>
      <c r="B657" s="92" t="s">
        <v>164</v>
      </c>
      <c r="C657" s="147">
        <v>49.943400000000004</v>
      </c>
      <c r="D657" s="78"/>
      <c r="E657" s="31"/>
    </row>
    <row r="658" spans="1:5" x14ac:dyDescent="0.25">
      <c r="A658" s="25"/>
      <c r="B658" s="92" t="s">
        <v>165</v>
      </c>
      <c r="C658" s="147">
        <v>14.9214</v>
      </c>
      <c r="D658" s="78"/>
      <c r="E658" s="31"/>
    </row>
    <row r="659" spans="1:5" x14ac:dyDescent="0.25">
      <c r="A659" s="25"/>
      <c r="B659" s="92" t="s">
        <v>166</v>
      </c>
      <c r="C659" s="147">
        <v>10.132200000000001</v>
      </c>
      <c r="D659" s="78"/>
      <c r="E659" s="31"/>
    </row>
    <row r="660" spans="1:5" x14ac:dyDescent="0.25">
      <c r="A660" s="25"/>
      <c r="B660" s="92" t="s">
        <v>167</v>
      </c>
      <c r="C660" s="147">
        <v>6.3726000000000003</v>
      </c>
      <c r="D660" s="78"/>
      <c r="E660" s="31"/>
    </row>
    <row r="661" spans="1:5" x14ac:dyDescent="0.25">
      <c r="A661" s="25"/>
      <c r="B661" s="92" t="s">
        <v>168</v>
      </c>
      <c r="C661" s="147">
        <v>3.9702000000000002</v>
      </c>
      <c r="D661" s="78"/>
      <c r="E661" s="31"/>
    </row>
    <row r="662" spans="1:5" x14ac:dyDescent="0.25">
      <c r="A662" s="25"/>
      <c r="B662" s="92" t="s">
        <v>169</v>
      </c>
      <c r="C662" s="147">
        <v>3.0342000000000002</v>
      </c>
      <c r="D662" s="78"/>
      <c r="E662" s="31"/>
    </row>
    <row r="663" spans="1:5" x14ac:dyDescent="0.25">
      <c r="A663" s="25"/>
      <c r="B663" s="92" t="s">
        <v>170</v>
      </c>
      <c r="C663" s="147">
        <v>1.6536000000000002</v>
      </c>
      <c r="D663" s="78"/>
      <c r="E663" s="31"/>
    </row>
    <row r="664" spans="1:5" x14ac:dyDescent="0.25">
      <c r="A664" s="25"/>
      <c r="B664" s="92" t="s">
        <v>171</v>
      </c>
      <c r="C664" s="147">
        <v>0.9516</v>
      </c>
      <c r="D664" s="78"/>
      <c r="E664" s="31"/>
    </row>
    <row r="665" spans="1:5" x14ac:dyDescent="0.25">
      <c r="A665" s="25"/>
      <c r="B665" s="92" t="s">
        <v>172</v>
      </c>
      <c r="C665" s="147">
        <v>0.58499999999999996</v>
      </c>
      <c r="D665" s="78"/>
      <c r="E665" s="31"/>
    </row>
    <row r="666" spans="1:5" ht="13.8" thickBot="1" x14ac:dyDescent="0.3">
      <c r="A666" s="25"/>
      <c r="B666" s="90"/>
      <c r="C666" s="148"/>
      <c r="D666" s="41"/>
      <c r="E666" s="30"/>
    </row>
    <row r="667" spans="1:5" ht="13.8" thickBot="1" x14ac:dyDescent="0.3">
      <c r="A667" s="25"/>
      <c r="B667" s="40" t="s">
        <v>1015</v>
      </c>
      <c r="C667" s="146"/>
      <c r="D667" s="76"/>
      <c r="E667" s="39"/>
    </row>
    <row r="668" spans="1:5" x14ac:dyDescent="0.25">
      <c r="A668" s="25"/>
      <c r="B668" s="91" t="s">
        <v>0</v>
      </c>
      <c r="C668" s="134" t="s">
        <v>1160</v>
      </c>
      <c r="D668" s="77" t="s">
        <v>1161</v>
      </c>
      <c r="E668" s="25"/>
    </row>
    <row r="669" spans="1:5" x14ac:dyDescent="0.25">
      <c r="A669" s="25"/>
      <c r="B669" s="92" t="s">
        <v>143</v>
      </c>
      <c r="C669" s="147">
        <v>54.709200000000003</v>
      </c>
      <c r="D669" s="78"/>
      <c r="E669" s="31"/>
    </row>
    <row r="670" spans="1:5" x14ac:dyDescent="0.25">
      <c r="A670" s="25"/>
      <c r="B670" s="92" t="s">
        <v>173</v>
      </c>
      <c r="C670" s="147">
        <v>15.537600000000001</v>
      </c>
      <c r="D670" s="78"/>
      <c r="E670" s="31"/>
    </row>
    <row r="671" spans="1:5" x14ac:dyDescent="0.25">
      <c r="A671" s="25"/>
      <c r="B671" s="92" t="s">
        <v>147</v>
      </c>
      <c r="C671" s="147">
        <v>15.880800000000001</v>
      </c>
      <c r="D671" s="78"/>
      <c r="E671" s="31"/>
    </row>
    <row r="672" spans="1:5" x14ac:dyDescent="0.25">
      <c r="A672" s="25"/>
      <c r="B672" s="92" t="s">
        <v>148</v>
      </c>
      <c r="C672" s="147">
        <v>10.272600000000001</v>
      </c>
      <c r="D672" s="78"/>
      <c r="E672" s="31"/>
    </row>
    <row r="673" spans="1:5" x14ac:dyDescent="0.25">
      <c r="A673" s="25"/>
      <c r="B673" s="92" t="s">
        <v>149</v>
      </c>
      <c r="C673" s="147">
        <v>5.3117999999999999</v>
      </c>
      <c r="D673" s="78"/>
      <c r="E673" s="31"/>
    </row>
    <row r="674" spans="1:5" x14ac:dyDescent="0.25">
      <c r="A674" s="25"/>
      <c r="B674" s="92" t="s">
        <v>150</v>
      </c>
      <c r="C674" s="147">
        <v>5.0855999999999995</v>
      </c>
      <c r="D674" s="78"/>
      <c r="E674" s="31"/>
    </row>
    <row r="675" spans="1:5" x14ac:dyDescent="0.25">
      <c r="A675" s="25"/>
      <c r="B675" s="92" t="s">
        <v>174</v>
      </c>
      <c r="C675" s="147">
        <v>5.1402000000000001</v>
      </c>
      <c r="D675" s="78"/>
      <c r="E675" s="31"/>
    </row>
    <row r="676" spans="1:5" x14ac:dyDescent="0.25">
      <c r="A676" s="25"/>
      <c r="B676" s="92" t="s">
        <v>152</v>
      </c>
      <c r="C676" s="147">
        <v>4.8672000000000004</v>
      </c>
      <c r="D676" s="78"/>
      <c r="E676" s="31"/>
    </row>
    <row r="677" spans="1:5" x14ac:dyDescent="0.25">
      <c r="A677" s="25"/>
      <c r="B677" s="92" t="s">
        <v>154</v>
      </c>
      <c r="C677" s="147">
        <v>3.5177999999999998</v>
      </c>
      <c r="D677" s="78"/>
      <c r="E677" s="31"/>
    </row>
    <row r="678" spans="1:5" x14ac:dyDescent="0.25">
      <c r="A678" s="25"/>
      <c r="B678" s="92" t="s">
        <v>155</v>
      </c>
      <c r="C678" s="147">
        <v>3.0654000000000003</v>
      </c>
      <c r="D678" s="78"/>
      <c r="E678" s="31"/>
    </row>
    <row r="679" spans="1:5" x14ac:dyDescent="0.25">
      <c r="A679" s="25"/>
      <c r="B679" s="92" t="s">
        <v>156</v>
      </c>
      <c r="C679" s="147">
        <v>3.0342000000000002</v>
      </c>
      <c r="D679" s="78"/>
      <c r="E679" s="31"/>
    </row>
    <row r="680" spans="1:5" x14ac:dyDescent="0.25">
      <c r="A680" s="25"/>
      <c r="B680" s="92" t="s">
        <v>158</v>
      </c>
      <c r="C680" s="147">
        <v>2.4180000000000001</v>
      </c>
      <c r="D680" s="78"/>
      <c r="E680" s="31"/>
    </row>
    <row r="681" spans="1:5" x14ac:dyDescent="0.25">
      <c r="A681" s="25"/>
      <c r="B681" s="92" t="s">
        <v>161</v>
      </c>
      <c r="C681" s="147">
        <v>1.4040000000000001</v>
      </c>
      <c r="D681" s="78"/>
      <c r="E681" s="31"/>
    </row>
    <row r="682" spans="1:5" x14ac:dyDescent="0.25">
      <c r="A682" s="25"/>
      <c r="B682" s="92" t="s">
        <v>162</v>
      </c>
      <c r="C682" s="147">
        <v>1.3493999999999999</v>
      </c>
      <c r="D682" s="78"/>
      <c r="E682" s="31"/>
    </row>
    <row r="683" spans="1:5" x14ac:dyDescent="0.25">
      <c r="A683" s="25"/>
      <c r="B683" s="92" t="s">
        <v>163</v>
      </c>
      <c r="C683" s="147">
        <v>0.7722</v>
      </c>
      <c r="D683" s="78"/>
      <c r="E683" s="31"/>
    </row>
    <row r="684" spans="1:5" x14ac:dyDescent="0.25">
      <c r="A684" s="25"/>
      <c r="B684" s="92" t="s">
        <v>175</v>
      </c>
      <c r="C684" s="147">
        <v>0.56159999999999999</v>
      </c>
      <c r="D684" s="78"/>
      <c r="E684" s="31"/>
    </row>
    <row r="685" spans="1:5" x14ac:dyDescent="0.25">
      <c r="A685" s="25"/>
      <c r="B685" s="92" t="s">
        <v>176</v>
      </c>
      <c r="C685" s="147">
        <v>0.87360000000000015</v>
      </c>
      <c r="D685" s="78"/>
      <c r="E685" s="31"/>
    </row>
    <row r="686" spans="1:5" ht="13.8" thickBot="1" x14ac:dyDescent="0.3">
      <c r="A686" s="25"/>
      <c r="B686" s="90"/>
      <c r="C686" s="148"/>
      <c r="D686" s="41"/>
      <c r="E686" s="30"/>
    </row>
    <row r="687" spans="1:5" ht="13.8" thickBot="1" x14ac:dyDescent="0.3">
      <c r="A687" s="25"/>
      <c r="B687" s="40" t="s">
        <v>1016</v>
      </c>
      <c r="C687" s="146"/>
      <c r="D687" s="76"/>
      <c r="E687" s="39"/>
    </row>
    <row r="688" spans="1:5" x14ac:dyDescent="0.25">
      <c r="A688" s="25"/>
      <c r="B688" s="91" t="s">
        <v>0</v>
      </c>
      <c r="C688" s="134" t="s">
        <v>1160</v>
      </c>
      <c r="D688" s="77" t="s">
        <v>1161</v>
      </c>
      <c r="E688" s="25"/>
    </row>
    <row r="689" spans="1:5" x14ac:dyDescent="0.25">
      <c r="A689" s="25"/>
      <c r="B689" s="92" t="s">
        <v>164</v>
      </c>
      <c r="C689" s="147">
        <v>102.99119999999999</v>
      </c>
      <c r="D689" s="78"/>
      <c r="E689" s="31"/>
    </row>
    <row r="690" spans="1:5" x14ac:dyDescent="0.25">
      <c r="A690" s="25"/>
      <c r="B690" s="92" t="s">
        <v>165</v>
      </c>
      <c r="C690" s="147">
        <v>63.429599999999994</v>
      </c>
      <c r="D690" s="78"/>
      <c r="E690" s="31"/>
    </row>
    <row r="691" spans="1:5" x14ac:dyDescent="0.25">
      <c r="A691" s="25"/>
      <c r="B691" s="92" t="s">
        <v>166</v>
      </c>
      <c r="C691" s="147">
        <v>39.226199999999999</v>
      </c>
      <c r="D691" s="78"/>
      <c r="E691" s="31"/>
    </row>
    <row r="692" spans="1:5" x14ac:dyDescent="0.25">
      <c r="A692" s="25"/>
      <c r="B692" s="92" t="s">
        <v>167</v>
      </c>
      <c r="C692" s="147">
        <v>18.532800000000002</v>
      </c>
      <c r="D692" s="78"/>
      <c r="E692" s="31"/>
    </row>
    <row r="693" spans="1:5" x14ac:dyDescent="0.25">
      <c r="A693" s="25"/>
      <c r="B693" s="92" t="s">
        <v>168</v>
      </c>
      <c r="C693" s="147">
        <v>12.3162</v>
      </c>
      <c r="D693" s="78"/>
      <c r="E693" s="31"/>
    </row>
    <row r="694" spans="1:5" x14ac:dyDescent="0.25">
      <c r="A694" s="25"/>
      <c r="B694" s="92" t="s">
        <v>169</v>
      </c>
      <c r="C694" s="147">
        <v>7.4256000000000002</v>
      </c>
      <c r="D694" s="78"/>
      <c r="E694" s="31"/>
    </row>
    <row r="695" spans="1:5" x14ac:dyDescent="0.25">
      <c r="A695" s="25"/>
      <c r="B695" s="92" t="s">
        <v>170</v>
      </c>
      <c r="C695" s="147">
        <v>4.0404</v>
      </c>
      <c r="D695" s="78"/>
      <c r="E695" s="31"/>
    </row>
    <row r="696" spans="1:5" x14ac:dyDescent="0.25">
      <c r="A696" s="25"/>
      <c r="B696" s="92" t="s">
        <v>171</v>
      </c>
      <c r="C696" s="147">
        <v>2.2776000000000001</v>
      </c>
      <c r="D696" s="78"/>
      <c r="E696" s="31"/>
    </row>
    <row r="697" spans="1:5" x14ac:dyDescent="0.25">
      <c r="A697" s="25"/>
      <c r="B697" s="92" t="s">
        <v>172</v>
      </c>
      <c r="C697" s="147">
        <v>1.6146</v>
      </c>
      <c r="D697" s="78"/>
      <c r="E697" s="31"/>
    </row>
    <row r="698" spans="1:5" ht="13.8" thickBot="1" x14ac:dyDescent="0.3">
      <c r="A698" s="25"/>
      <c r="B698" s="90"/>
      <c r="C698" s="148"/>
      <c r="D698" s="31"/>
      <c r="E698" s="31"/>
    </row>
    <row r="699" spans="1:5" ht="13.8" thickBot="1" x14ac:dyDescent="0.3">
      <c r="A699" s="25"/>
      <c r="B699" s="40" t="s">
        <v>1017</v>
      </c>
      <c r="C699" s="146"/>
      <c r="D699" s="76"/>
      <c r="E699" s="39"/>
    </row>
    <row r="700" spans="1:5" x14ac:dyDescent="0.25">
      <c r="A700" s="25"/>
      <c r="B700" s="91" t="s">
        <v>0</v>
      </c>
      <c r="C700" s="134" t="s">
        <v>1160</v>
      </c>
      <c r="D700" s="77" t="s">
        <v>1161</v>
      </c>
      <c r="E700" s="25"/>
    </row>
    <row r="701" spans="1:5" x14ac:dyDescent="0.25">
      <c r="A701" s="25"/>
      <c r="B701" s="92" t="s">
        <v>167</v>
      </c>
      <c r="C701" s="147">
        <v>26.937000000000001</v>
      </c>
      <c r="D701" s="78"/>
      <c r="E701" s="31"/>
    </row>
    <row r="702" spans="1:5" x14ac:dyDescent="0.25">
      <c r="A702" s="25"/>
      <c r="B702" s="92" t="s">
        <v>168</v>
      </c>
      <c r="C702" s="147">
        <v>18.440999999999999</v>
      </c>
      <c r="D702" s="78"/>
      <c r="E702" s="31"/>
    </row>
    <row r="703" spans="1:5" x14ac:dyDescent="0.25">
      <c r="A703" s="25"/>
      <c r="B703" s="92" t="s">
        <v>169</v>
      </c>
      <c r="C703" s="147">
        <v>15.318</v>
      </c>
      <c r="D703" s="78"/>
      <c r="E703" s="31"/>
    </row>
    <row r="704" spans="1:5" x14ac:dyDescent="0.25">
      <c r="A704" s="25"/>
      <c r="B704" s="92" t="s">
        <v>170</v>
      </c>
      <c r="C704" s="147">
        <v>7.7040000000000006</v>
      </c>
      <c r="D704" s="78"/>
      <c r="E704" s="31"/>
    </row>
    <row r="705" spans="1:5" x14ac:dyDescent="0.25">
      <c r="A705" s="25"/>
      <c r="B705" s="92" t="s">
        <v>171</v>
      </c>
      <c r="C705" s="147">
        <v>4.8780000000000001</v>
      </c>
      <c r="D705" s="78"/>
      <c r="E705" s="31"/>
    </row>
    <row r="706" spans="1:5" x14ac:dyDescent="0.25">
      <c r="A706" s="25"/>
      <c r="B706" s="92" t="s">
        <v>172</v>
      </c>
      <c r="C706" s="147">
        <v>2.5470000000000002</v>
      </c>
      <c r="D706" s="78"/>
      <c r="E706" s="31"/>
    </row>
    <row r="707" spans="1:5" ht="13.8" thickBot="1" x14ac:dyDescent="0.3">
      <c r="A707" s="25"/>
      <c r="B707" s="90"/>
      <c r="C707" s="148"/>
      <c r="D707" s="31"/>
      <c r="E707" s="31"/>
    </row>
    <row r="708" spans="1:5" ht="13.8" thickBot="1" x14ac:dyDescent="0.3">
      <c r="A708" s="25"/>
      <c r="B708" s="40" t="s">
        <v>1018</v>
      </c>
      <c r="C708" s="146"/>
      <c r="D708" s="76"/>
      <c r="E708" s="39"/>
    </row>
    <row r="709" spans="1:5" x14ac:dyDescent="0.25">
      <c r="A709" s="25"/>
      <c r="B709" s="91" t="s">
        <v>0</v>
      </c>
      <c r="C709" s="134" t="s">
        <v>1160</v>
      </c>
      <c r="D709" s="77" t="s">
        <v>1161</v>
      </c>
      <c r="E709" s="25"/>
    </row>
    <row r="710" spans="1:5" x14ac:dyDescent="0.25">
      <c r="A710" s="25"/>
      <c r="B710" s="92" t="s">
        <v>512</v>
      </c>
      <c r="C710" s="147">
        <v>102.99119999999999</v>
      </c>
      <c r="D710" s="78"/>
      <c r="E710" s="31"/>
    </row>
    <row r="711" spans="1:5" x14ac:dyDescent="0.25">
      <c r="A711" s="25"/>
      <c r="B711" s="92" t="s">
        <v>513</v>
      </c>
      <c r="C711" s="147">
        <v>19.8276</v>
      </c>
      <c r="D711" s="78"/>
      <c r="E711" s="31"/>
    </row>
    <row r="712" spans="1:5" x14ac:dyDescent="0.25">
      <c r="A712" s="25"/>
      <c r="B712" s="92" t="s">
        <v>514</v>
      </c>
      <c r="C712" s="147">
        <v>11.856</v>
      </c>
      <c r="D712" s="78"/>
      <c r="E712" s="31"/>
    </row>
    <row r="713" spans="1:5" x14ac:dyDescent="0.25">
      <c r="A713" s="25"/>
      <c r="B713" s="92" t="s">
        <v>515</v>
      </c>
      <c r="C713" s="147">
        <v>12.129000000000001</v>
      </c>
      <c r="D713" s="78"/>
      <c r="E713" s="31"/>
    </row>
    <row r="714" spans="1:5" x14ac:dyDescent="0.25">
      <c r="A714" s="25"/>
      <c r="B714" s="92" t="s">
        <v>516</v>
      </c>
      <c r="C714" s="147">
        <v>14.741999999999999</v>
      </c>
      <c r="D714" s="78"/>
      <c r="E714" s="31"/>
    </row>
    <row r="715" spans="1:5" x14ac:dyDescent="0.25">
      <c r="A715" s="25"/>
      <c r="B715" s="92" t="s">
        <v>517</v>
      </c>
      <c r="C715" s="147">
        <v>13.3614</v>
      </c>
      <c r="D715" s="78"/>
      <c r="E715" s="31"/>
    </row>
    <row r="716" spans="1:5" x14ac:dyDescent="0.25">
      <c r="A716" s="25"/>
      <c r="B716" s="92" t="s">
        <v>518</v>
      </c>
      <c r="C716" s="147">
        <v>8.2056000000000004</v>
      </c>
      <c r="D716" s="78"/>
      <c r="E716" s="31"/>
    </row>
    <row r="717" spans="1:5" x14ac:dyDescent="0.25">
      <c r="A717" s="25"/>
      <c r="B717" s="92" t="s">
        <v>519</v>
      </c>
      <c r="C717" s="147">
        <v>8.1821999999999999</v>
      </c>
      <c r="D717" s="78"/>
      <c r="E717" s="31"/>
    </row>
    <row r="718" spans="1:5" x14ac:dyDescent="0.25">
      <c r="A718" s="25"/>
      <c r="B718" s="92" t="s">
        <v>520</v>
      </c>
      <c r="C718" s="147">
        <v>8.7281999999999993</v>
      </c>
      <c r="D718" s="78"/>
      <c r="E718" s="31"/>
    </row>
    <row r="719" spans="1:5" x14ac:dyDescent="0.25">
      <c r="A719" s="25"/>
      <c r="B719" s="92" t="s">
        <v>521</v>
      </c>
      <c r="C719" s="147">
        <v>7.7531999999999996</v>
      </c>
      <c r="D719" s="78"/>
      <c r="E719" s="31"/>
    </row>
    <row r="720" spans="1:5" x14ac:dyDescent="0.25">
      <c r="A720" s="25"/>
      <c r="B720" s="92" t="s">
        <v>522</v>
      </c>
      <c r="C720" s="147">
        <v>7.8702000000000005</v>
      </c>
      <c r="D720" s="78"/>
      <c r="E720" s="31"/>
    </row>
    <row r="721" spans="1:5" x14ac:dyDescent="0.25">
      <c r="A721" s="25"/>
      <c r="B721" s="92" t="s">
        <v>523</v>
      </c>
      <c r="C721" s="147">
        <v>3.7128000000000001</v>
      </c>
      <c r="D721" s="78"/>
      <c r="E721" s="31"/>
    </row>
    <row r="722" spans="1:5" x14ac:dyDescent="0.25">
      <c r="A722" s="25"/>
      <c r="B722" s="92" t="s">
        <v>524</v>
      </c>
      <c r="C722" s="147">
        <v>3.4632000000000005</v>
      </c>
      <c r="D722" s="78"/>
      <c r="E722" s="31"/>
    </row>
    <row r="723" spans="1:5" x14ac:dyDescent="0.25">
      <c r="A723" s="25"/>
      <c r="B723" s="92" t="s">
        <v>525</v>
      </c>
      <c r="C723" s="147">
        <v>2.5739999999999998</v>
      </c>
      <c r="D723" s="78"/>
      <c r="E723" s="31"/>
    </row>
    <row r="724" spans="1:5" ht="13.8" thickBot="1" x14ac:dyDescent="0.3">
      <c r="A724" s="25"/>
      <c r="B724" s="90"/>
      <c r="C724" s="148"/>
      <c r="D724" s="41"/>
      <c r="E724" s="30"/>
    </row>
    <row r="725" spans="1:5" ht="13.8" thickBot="1" x14ac:dyDescent="0.3">
      <c r="A725" s="25"/>
      <c r="B725" s="40" t="s">
        <v>1019</v>
      </c>
      <c r="C725" s="146"/>
      <c r="D725" s="76"/>
      <c r="E725" s="39"/>
    </row>
    <row r="726" spans="1:5" x14ac:dyDescent="0.25">
      <c r="A726" s="25"/>
      <c r="B726" s="91" t="s">
        <v>0</v>
      </c>
      <c r="C726" s="134" t="s">
        <v>1160</v>
      </c>
      <c r="D726" s="77" t="s">
        <v>1161</v>
      </c>
      <c r="E726" s="25"/>
    </row>
    <row r="727" spans="1:5" x14ac:dyDescent="0.25">
      <c r="A727" s="25"/>
      <c r="B727" s="92" t="s">
        <v>164</v>
      </c>
      <c r="C727" s="147">
        <v>83.500599999999991</v>
      </c>
      <c r="D727" s="78"/>
      <c r="E727" s="31"/>
    </row>
    <row r="728" spans="1:5" x14ac:dyDescent="0.25">
      <c r="A728" s="25"/>
      <c r="B728" s="92" t="s">
        <v>165</v>
      </c>
      <c r="C728" s="147">
        <v>48.683399999999992</v>
      </c>
      <c r="D728" s="78"/>
      <c r="E728" s="31"/>
    </row>
    <row r="729" spans="1:5" x14ac:dyDescent="0.25">
      <c r="A729" s="25"/>
      <c r="B729" s="92" t="s">
        <v>166</v>
      </c>
      <c r="C729" s="147">
        <v>29.3888</v>
      </c>
      <c r="D729" s="78"/>
      <c r="E729" s="31"/>
    </row>
    <row r="730" spans="1:5" x14ac:dyDescent="0.25">
      <c r="A730" s="25"/>
      <c r="B730" s="92" t="s">
        <v>167</v>
      </c>
      <c r="C730" s="147">
        <v>14.210599999999998</v>
      </c>
      <c r="D730" s="78"/>
      <c r="E730" s="31"/>
    </row>
    <row r="731" spans="1:5" x14ac:dyDescent="0.25">
      <c r="A731" s="25"/>
      <c r="B731" s="92" t="s">
        <v>168</v>
      </c>
      <c r="C731" s="147">
        <v>9.5939999999999994</v>
      </c>
      <c r="D731" s="78"/>
      <c r="E731" s="31"/>
    </row>
    <row r="732" spans="1:5" x14ac:dyDescent="0.25">
      <c r="A732" s="25"/>
      <c r="B732" s="92" t="s">
        <v>169</v>
      </c>
      <c r="C732" s="147">
        <v>6.7649999999999997</v>
      </c>
      <c r="D732" s="78"/>
      <c r="E732" s="31"/>
    </row>
    <row r="733" spans="1:5" x14ac:dyDescent="0.25">
      <c r="A733" s="25"/>
      <c r="B733" s="92" t="s">
        <v>170</v>
      </c>
      <c r="C733" s="147">
        <v>3.8211999999999997</v>
      </c>
      <c r="D733" s="78"/>
      <c r="E733" s="31"/>
    </row>
    <row r="734" spans="1:5" x14ac:dyDescent="0.25">
      <c r="A734" s="25"/>
      <c r="B734" s="92" t="s">
        <v>171</v>
      </c>
      <c r="C734" s="147">
        <v>2.0909999999999997</v>
      </c>
      <c r="D734" s="78"/>
      <c r="E734" s="31"/>
    </row>
    <row r="735" spans="1:5" x14ac:dyDescent="0.25">
      <c r="A735" s="25"/>
      <c r="B735" s="92" t="s">
        <v>172</v>
      </c>
      <c r="C735" s="147">
        <v>1.4185999999999999</v>
      </c>
      <c r="D735" s="78"/>
      <c r="E735" s="31"/>
    </row>
    <row r="736" spans="1:5" ht="13.8" thickBot="1" x14ac:dyDescent="0.3">
      <c r="A736" s="25"/>
      <c r="B736" s="90"/>
      <c r="C736" s="148"/>
      <c r="D736" s="41"/>
      <c r="E736" s="30"/>
    </row>
    <row r="737" spans="1:5" ht="13.8" thickBot="1" x14ac:dyDescent="0.3">
      <c r="A737" s="25"/>
      <c r="B737" s="40" t="s">
        <v>1020</v>
      </c>
      <c r="C737" s="146"/>
      <c r="D737" s="76"/>
      <c r="E737" s="39"/>
    </row>
    <row r="738" spans="1:5" x14ac:dyDescent="0.25">
      <c r="A738" s="25"/>
      <c r="B738" s="91" t="s">
        <v>0</v>
      </c>
      <c r="C738" s="134" t="s">
        <v>1160</v>
      </c>
      <c r="D738" s="77" t="s">
        <v>1161</v>
      </c>
      <c r="E738" s="25"/>
    </row>
    <row r="739" spans="1:5" x14ac:dyDescent="0.25">
      <c r="A739" s="25"/>
      <c r="B739" s="92" t="s">
        <v>164</v>
      </c>
      <c r="C739" s="147">
        <v>89.26400000000001</v>
      </c>
      <c r="D739" s="78"/>
      <c r="E739" s="31"/>
    </row>
    <row r="740" spans="1:5" x14ac:dyDescent="0.25">
      <c r="A740" s="25"/>
      <c r="B740" s="92" t="s">
        <v>165</v>
      </c>
      <c r="C740" s="147">
        <v>51.264000000000003</v>
      </c>
      <c r="D740" s="78"/>
      <c r="E740" s="31"/>
    </row>
    <row r="741" spans="1:5" x14ac:dyDescent="0.25">
      <c r="A741" s="25"/>
      <c r="B741" s="92" t="s">
        <v>166</v>
      </c>
      <c r="C741" s="147">
        <v>34.896000000000001</v>
      </c>
      <c r="D741" s="78"/>
      <c r="E741" s="31"/>
    </row>
    <row r="742" spans="1:5" x14ac:dyDescent="0.25">
      <c r="A742" s="25"/>
      <c r="B742" s="92" t="s">
        <v>167</v>
      </c>
      <c r="C742" s="147">
        <v>13.272</v>
      </c>
      <c r="D742" s="78"/>
      <c r="E742" s="31"/>
    </row>
    <row r="743" spans="1:5" x14ac:dyDescent="0.25">
      <c r="A743" s="25"/>
      <c r="B743" s="92" t="s">
        <v>168</v>
      </c>
      <c r="C743" s="147">
        <v>9.7760000000000016</v>
      </c>
      <c r="D743" s="78"/>
      <c r="E743" s="31"/>
    </row>
    <row r="744" spans="1:5" x14ac:dyDescent="0.25">
      <c r="A744" s="25"/>
      <c r="B744" s="92" t="s">
        <v>169</v>
      </c>
      <c r="C744" s="147">
        <v>6.4400000000000013</v>
      </c>
      <c r="D744" s="78"/>
      <c r="E744" s="31"/>
    </row>
    <row r="745" spans="1:5" x14ac:dyDescent="0.25">
      <c r="A745" s="25"/>
      <c r="B745" s="92" t="s">
        <v>170</v>
      </c>
      <c r="C745" s="147">
        <v>3.6560000000000006</v>
      </c>
      <c r="D745" s="78"/>
      <c r="E745" s="31"/>
    </row>
    <row r="746" spans="1:5" x14ac:dyDescent="0.25">
      <c r="A746" s="25"/>
      <c r="B746" s="92" t="s">
        <v>171</v>
      </c>
      <c r="C746" s="147">
        <v>2.2079999999999997</v>
      </c>
      <c r="D746" s="78"/>
      <c r="E746" s="31"/>
    </row>
    <row r="747" spans="1:5" x14ac:dyDescent="0.25">
      <c r="A747" s="25"/>
      <c r="B747" s="92" t="s">
        <v>172</v>
      </c>
      <c r="C747" s="147">
        <v>1.4320000000000002</v>
      </c>
      <c r="D747" s="78"/>
      <c r="E747" s="31"/>
    </row>
    <row r="748" spans="1:5" ht="13.8" thickBot="1" x14ac:dyDescent="0.3">
      <c r="A748" s="25"/>
      <c r="B748" s="90"/>
      <c r="C748" s="148"/>
      <c r="D748" s="41"/>
      <c r="E748" s="30"/>
    </row>
    <row r="749" spans="1:5" ht="13.8" thickBot="1" x14ac:dyDescent="0.3">
      <c r="A749" s="25"/>
      <c r="B749" s="40" t="s">
        <v>1021</v>
      </c>
      <c r="C749" s="146"/>
      <c r="D749" s="76"/>
      <c r="E749" s="39"/>
    </row>
    <row r="750" spans="1:5" x14ac:dyDescent="0.25">
      <c r="A750" s="25"/>
      <c r="B750" s="91" t="s">
        <v>0</v>
      </c>
      <c r="C750" s="134" t="s">
        <v>1160</v>
      </c>
      <c r="D750" s="77" t="s">
        <v>1161</v>
      </c>
      <c r="E750" s="25"/>
    </row>
    <row r="751" spans="1:5" x14ac:dyDescent="0.25">
      <c r="A751" s="25"/>
      <c r="B751" s="92" t="s">
        <v>167</v>
      </c>
      <c r="C751" s="147">
        <v>40.527000000000001</v>
      </c>
      <c r="D751" s="78"/>
      <c r="E751" s="31"/>
    </row>
    <row r="752" spans="1:5" x14ac:dyDescent="0.25">
      <c r="A752" s="25"/>
      <c r="B752" s="92" t="s">
        <v>168</v>
      </c>
      <c r="C752" s="147">
        <v>20.646000000000001</v>
      </c>
      <c r="D752" s="78"/>
      <c r="E752" s="31"/>
    </row>
    <row r="753" spans="1:5" x14ac:dyDescent="0.25">
      <c r="A753" s="25"/>
      <c r="B753" s="92" t="s">
        <v>169</v>
      </c>
      <c r="C753" s="147">
        <v>17.478000000000002</v>
      </c>
      <c r="D753" s="78"/>
      <c r="E753" s="31"/>
    </row>
    <row r="754" spans="1:5" x14ac:dyDescent="0.25">
      <c r="A754" s="25"/>
      <c r="B754" s="92" t="s">
        <v>170</v>
      </c>
      <c r="C754" s="147">
        <v>8.9010000000000016</v>
      </c>
      <c r="D754" s="78"/>
      <c r="E754" s="31"/>
    </row>
    <row r="755" spans="1:5" x14ac:dyDescent="0.25">
      <c r="A755" s="25"/>
      <c r="B755" s="92" t="s">
        <v>171</v>
      </c>
      <c r="C755" s="147">
        <v>5.3280000000000003</v>
      </c>
      <c r="D755" s="78"/>
      <c r="E755" s="31"/>
    </row>
    <row r="756" spans="1:5" x14ac:dyDescent="0.25">
      <c r="A756" s="25"/>
      <c r="B756" s="92" t="s">
        <v>172</v>
      </c>
      <c r="C756" s="147">
        <v>3.2850000000000001</v>
      </c>
      <c r="D756" s="78"/>
      <c r="E756" s="31"/>
    </row>
    <row r="757" spans="1:5" ht="13.8" thickBot="1" x14ac:dyDescent="0.3">
      <c r="A757" s="25"/>
      <c r="B757" s="90"/>
      <c r="C757" s="148"/>
      <c r="D757" s="31"/>
      <c r="E757" s="31"/>
    </row>
    <row r="758" spans="1:5" ht="13.8" thickBot="1" x14ac:dyDescent="0.3">
      <c r="A758" s="25"/>
      <c r="B758" s="40" t="s">
        <v>1022</v>
      </c>
      <c r="C758" s="146"/>
      <c r="D758" s="76"/>
      <c r="E758" s="39"/>
    </row>
    <row r="759" spans="1:5" x14ac:dyDescent="0.25">
      <c r="A759" s="25"/>
      <c r="B759" s="91" t="s">
        <v>0</v>
      </c>
      <c r="C759" s="134" t="s">
        <v>1160</v>
      </c>
      <c r="D759" s="77" t="s">
        <v>1161</v>
      </c>
      <c r="E759" s="25"/>
    </row>
    <row r="760" spans="1:5" x14ac:dyDescent="0.25">
      <c r="A760" s="25"/>
      <c r="B760" s="92" t="s">
        <v>165</v>
      </c>
      <c r="C760" s="147">
        <v>66.381</v>
      </c>
      <c r="D760" s="78"/>
      <c r="E760" s="31"/>
    </row>
    <row r="761" spans="1:5" x14ac:dyDescent="0.25">
      <c r="A761" s="25"/>
      <c r="B761" s="92" t="s">
        <v>167</v>
      </c>
      <c r="C761" s="147">
        <v>30.855999999999998</v>
      </c>
      <c r="D761" s="78"/>
      <c r="E761" s="31"/>
    </row>
    <row r="762" spans="1:5" x14ac:dyDescent="0.25">
      <c r="A762" s="25"/>
      <c r="B762" s="92" t="s">
        <v>168</v>
      </c>
      <c r="C762" s="147">
        <v>18.276999999999997</v>
      </c>
      <c r="D762" s="78"/>
      <c r="E762" s="31"/>
    </row>
    <row r="763" spans="1:5" x14ac:dyDescent="0.25">
      <c r="A763" s="25"/>
      <c r="B763" s="92" t="s">
        <v>169</v>
      </c>
      <c r="C763" s="147">
        <v>15.036</v>
      </c>
      <c r="D763" s="78"/>
      <c r="E763" s="31"/>
    </row>
    <row r="764" spans="1:5" x14ac:dyDescent="0.25">
      <c r="A764" s="25"/>
      <c r="B764" s="92" t="s">
        <v>170</v>
      </c>
      <c r="C764" s="147">
        <v>7.5319999999999991</v>
      </c>
      <c r="D764" s="78"/>
      <c r="E764" s="31"/>
    </row>
    <row r="765" spans="1:5" x14ac:dyDescent="0.25">
      <c r="A765" s="25"/>
      <c r="B765" s="92" t="s">
        <v>171</v>
      </c>
      <c r="C765" s="147">
        <v>4.5990000000000002</v>
      </c>
      <c r="D765" s="78"/>
      <c r="E765" s="31"/>
    </row>
    <row r="766" spans="1:5" x14ac:dyDescent="0.25">
      <c r="A766" s="25"/>
      <c r="B766" s="92" t="s">
        <v>172</v>
      </c>
      <c r="C766" s="147">
        <v>3.0169999999999995</v>
      </c>
      <c r="D766" s="78"/>
      <c r="E766" s="31"/>
    </row>
    <row r="767" spans="1:5" ht="13.8" thickBot="1" x14ac:dyDescent="0.3">
      <c r="A767" s="25"/>
      <c r="B767" s="90"/>
      <c r="C767" s="148"/>
      <c r="D767" s="41"/>
      <c r="E767" s="30"/>
    </row>
    <row r="768" spans="1:5" ht="13.8" thickBot="1" x14ac:dyDescent="0.3">
      <c r="A768" s="25"/>
      <c r="B768" s="40" t="s">
        <v>1023</v>
      </c>
      <c r="C768" s="146"/>
      <c r="D768" s="76"/>
      <c r="E768" s="39"/>
    </row>
    <row r="769" spans="1:5" x14ac:dyDescent="0.25">
      <c r="A769" s="25"/>
      <c r="B769" s="91" t="s">
        <v>0</v>
      </c>
      <c r="C769" s="134" t="s">
        <v>1160</v>
      </c>
      <c r="D769" s="77" t="s">
        <v>1161</v>
      </c>
      <c r="E769" s="25"/>
    </row>
    <row r="770" spans="1:5" x14ac:dyDescent="0.25">
      <c r="A770" s="25"/>
      <c r="B770" s="92" t="s">
        <v>164</v>
      </c>
      <c r="C770" s="147">
        <v>53.152500000000003</v>
      </c>
      <c r="D770" s="78"/>
      <c r="E770" s="31"/>
    </row>
    <row r="771" spans="1:5" x14ac:dyDescent="0.25">
      <c r="A771" s="25"/>
      <c r="B771" s="92" t="s">
        <v>165</v>
      </c>
      <c r="C771" s="147">
        <v>28.14</v>
      </c>
      <c r="D771" s="78"/>
      <c r="E771" s="31"/>
    </row>
    <row r="772" spans="1:5" x14ac:dyDescent="0.25">
      <c r="A772" s="25"/>
      <c r="B772" s="43" t="s">
        <v>166</v>
      </c>
      <c r="C772" s="147">
        <v>17.265000000000001</v>
      </c>
      <c r="D772" s="78"/>
      <c r="E772" s="31"/>
    </row>
    <row r="773" spans="1:5" x14ac:dyDescent="0.25">
      <c r="A773" s="25"/>
      <c r="B773" s="92" t="s">
        <v>167</v>
      </c>
      <c r="C773" s="147">
        <v>8.5649999999999995</v>
      </c>
      <c r="D773" s="78"/>
      <c r="E773" s="31"/>
    </row>
    <row r="774" spans="1:5" x14ac:dyDescent="0.25">
      <c r="A774" s="25"/>
      <c r="B774" s="92" t="s">
        <v>168</v>
      </c>
      <c r="C774" s="147">
        <v>4.7700000000000005</v>
      </c>
      <c r="D774" s="78"/>
      <c r="E774" s="31"/>
    </row>
    <row r="775" spans="1:5" x14ac:dyDescent="0.25">
      <c r="A775" s="25"/>
      <c r="B775" s="92" t="s">
        <v>169</v>
      </c>
      <c r="C775" s="147">
        <v>3.4275000000000002</v>
      </c>
      <c r="D775" s="78"/>
      <c r="E775" s="31"/>
    </row>
    <row r="776" spans="1:5" x14ac:dyDescent="0.25">
      <c r="A776" s="25"/>
      <c r="B776" s="92" t="s">
        <v>170</v>
      </c>
      <c r="C776" s="147">
        <v>1.7925</v>
      </c>
      <c r="D776" s="78"/>
      <c r="E776" s="31"/>
    </row>
    <row r="777" spans="1:5" x14ac:dyDescent="0.25">
      <c r="A777" s="25"/>
      <c r="B777" s="92" t="s">
        <v>171</v>
      </c>
      <c r="C777" s="147">
        <v>1.2374999999999998</v>
      </c>
      <c r="D777" s="78"/>
      <c r="E777" s="31"/>
    </row>
    <row r="778" spans="1:5" x14ac:dyDescent="0.25">
      <c r="A778" s="25"/>
      <c r="B778" s="92" t="s">
        <v>172</v>
      </c>
      <c r="C778" s="147">
        <v>0.89249999999999996</v>
      </c>
      <c r="D778" s="78"/>
      <c r="E778" s="31"/>
    </row>
    <row r="779" spans="1:5" ht="13.8" thickBot="1" x14ac:dyDescent="0.3">
      <c r="A779" s="25"/>
      <c r="B779" s="90"/>
      <c r="C779" s="148"/>
      <c r="D779" s="31"/>
      <c r="E779" s="31"/>
    </row>
    <row r="780" spans="1:5" ht="13.8" thickBot="1" x14ac:dyDescent="0.3">
      <c r="A780" s="25"/>
      <c r="B780" s="40" t="s">
        <v>1024</v>
      </c>
      <c r="C780" s="146"/>
      <c r="D780" s="76"/>
      <c r="E780" s="39"/>
    </row>
    <row r="781" spans="1:5" x14ac:dyDescent="0.25">
      <c r="A781" s="25"/>
      <c r="B781" s="91" t="s">
        <v>0</v>
      </c>
      <c r="C781" s="134" t="s">
        <v>1160</v>
      </c>
      <c r="D781" s="77" t="s">
        <v>1161</v>
      </c>
      <c r="E781" s="25"/>
    </row>
    <row r="782" spans="1:5" x14ac:dyDescent="0.25">
      <c r="A782" s="25"/>
      <c r="B782" s="92" t="s">
        <v>167</v>
      </c>
      <c r="C782" s="147">
        <v>5.2125000000000004</v>
      </c>
      <c r="D782" s="78"/>
      <c r="E782" s="31"/>
    </row>
    <row r="783" spans="1:5" x14ac:dyDescent="0.25">
      <c r="A783" s="25"/>
      <c r="B783" s="92" t="s">
        <v>168</v>
      </c>
      <c r="C783" s="147">
        <v>3.5625</v>
      </c>
      <c r="D783" s="78"/>
      <c r="E783" s="31"/>
    </row>
    <row r="784" spans="1:5" x14ac:dyDescent="0.25">
      <c r="A784" s="25"/>
      <c r="B784" s="92" t="s">
        <v>169</v>
      </c>
      <c r="C784" s="147">
        <v>2.4824999999999999</v>
      </c>
      <c r="D784" s="78"/>
      <c r="E784" s="31"/>
    </row>
    <row r="785" spans="1:5" x14ac:dyDescent="0.25">
      <c r="A785" s="25"/>
      <c r="B785" s="92" t="s">
        <v>170</v>
      </c>
      <c r="C785" s="147">
        <v>1.4924999999999999</v>
      </c>
      <c r="D785" s="78"/>
      <c r="E785" s="31"/>
    </row>
    <row r="786" spans="1:5" x14ac:dyDescent="0.25">
      <c r="A786" s="25"/>
      <c r="B786" s="92" t="s">
        <v>171</v>
      </c>
      <c r="C786" s="147">
        <v>0.92999999999999994</v>
      </c>
      <c r="D786" s="78"/>
      <c r="E786" s="31"/>
    </row>
    <row r="787" spans="1:5" x14ac:dyDescent="0.25">
      <c r="A787" s="25"/>
      <c r="B787" s="92" t="s">
        <v>172</v>
      </c>
      <c r="C787" s="147">
        <v>0.81750000000000012</v>
      </c>
      <c r="D787" s="78"/>
      <c r="E787" s="31"/>
    </row>
    <row r="788" spans="1:5" ht="13.8" thickBot="1" x14ac:dyDescent="0.3">
      <c r="A788" s="25"/>
      <c r="B788" s="90"/>
      <c r="C788" s="148"/>
      <c r="D788" s="31"/>
      <c r="E788" s="31"/>
    </row>
    <row r="789" spans="1:5" ht="13.8" thickBot="1" x14ac:dyDescent="0.3">
      <c r="A789" s="25"/>
      <c r="B789" s="40" t="s">
        <v>1025</v>
      </c>
      <c r="C789" s="146"/>
      <c r="D789" s="76"/>
      <c r="E789" s="39"/>
    </row>
    <row r="790" spans="1:5" x14ac:dyDescent="0.25">
      <c r="A790" s="25"/>
      <c r="B790" s="91" t="s">
        <v>0</v>
      </c>
      <c r="C790" s="134" t="s">
        <v>1160</v>
      </c>
      <c r="D790" s="77" t="s">
        <v>1161</v>
      </c>
      <c r="E790" s="25"/>
    </row>
    <row r="791" spans="1:5" x14ac:dyDescent="0.25">
      <c r="A791" s="25"/>
      <c r="B791" s="92" t="s">
        <v>148</v>
      </c>
      <c r="C791" s="147">
        <v>10.304000000000002</v>
      </c>
      <c r="D791" s="78"/>
      <c r="E791" s="31"/>
    </row>
    <row r="792" spans="1:5" x14ac:dyDescent="0.25">
      <c r="A792" s="25"/>
      <c r="B792" s="92" t="s">
        <v>149</v>
      </c>
      <c r="C792" s="147">
        <v>5.152000000000001</v>
      </c>
      <c r="D792" s="78"/>
      <c r="E792" s="31"/>
    </row>
    <row r="793" spans="1:5" x14ac:dyDescent="0.25">
      <c r="A793" s="25"/>
      <c r="B793" s="92" t="s">
        <v>150</v>
      </c>
      <c r="C793" s="147">
        <v>5.2880000000000003</v>
      </c>
      <c r="D793" s="78"/>
      <c r="E793" s="31"/>
    </row>
    <row r="794" spans="1:5" x14ac:dyDescent="0.25">
      <c r="A794" s="25"/>
      <c r="B794" s="92" t="s">
        <v>174</v>
      </c>
      <c r="C794" s="147">
        <v>5.2480000000000002</v>
      </c>
      <c r="D794" s="78"/>
      <c r="E794" s="31"/>
    </row>
    <row r="795" spans="1:5" x14ac:dyDescent="0.25">
      <c r="A795" s="25"/>
      <c r="B795" s="92" t="s">
        <v>152</v>
      </c>
      <c r="C795" s="147">
        <v>4.8479999999999999</v>
      </c>
      <c r="D795" s="78"/>
      <c r="E795" s="31"/>
    </row>
    <row r="796" spans="1:5" x14ac:dyDescent="0.25">
      <c r="A796" s="25"/>
      <c r="B796" s="92" t="s">
        <v>154</v>
      </c>
      <c r="C796" s="147">
        <v>3.6880000000000006</v>
      </c>
      <c r="D796" s="78"/>
      <c r="E796" s="31"/>
    </row>
    <row r="797" spans="1:5" x14ac:dyDescent="0.25">
      <c r="A797" s="25"/>
      <c r="B797" s="92" t="s">
        <v>155</v>
      </c>
      <c r="C797" s="147">
        <v>3.4159999999999999</v>
      </c>
      <c r="D797" s="78"/>
      <c r="E797" s="31"/>
    </row>
    <row r="798" spans="1:5" x14ac:dyDescent="0.25">
      <c r="A798" s="25"/>
      <c r="B798" s="92" t="s">
        <v>158</v>
      </c>
      <c r="C798" s="147">
        <v>2.4239999999999999</v>
      </c>
      <c r="D798" s="78"/>
      <c r="E798" s="31"/>
    </row>
    <row r="799" spans="1:5" x14ac:dyDescent="0.25">
      <c r="A799" s="25"/>
      <c r="B799" s="92" t="s">
        <v>161</v>
      </c>
      <c r="C799" s="147">
        <v>1.6</v>
      </c>
      <c r="D799" s="78"/>
      <c r="E799" s="31"/>
    </row>
    <row r="800" spans="1:5" x14ac:dyDescent="0.25">
      <c r="A800" s="25"/>
      <c r="B800" s="92" t="s">
        <v>162</v>
      </c>
      <c r="C800" s="147">
        <v>1.3840000000000001</v>
      </c>
      <c r="D800" s="78"/>
      <c r="E800" s="31"/>
    </row>
    <row r="801" spans="1:5" x14ac:dyDescent="0.25">
      <c r="A801" s="25"/>
      <c r="B801" s="92" t="s">
        <v>163</v>
      </c>
      <c r="C801" s="147">
        <v>1.04</v>
      </c>
      <c r="D801" s="78"/>
      <c r="E801" s="31"/>
    </row>
    <row r="802" spans="1:5" ht="13.8" thickBot="1" x14ac:dyDescent="0.3">
      <c r="A802" s="25"/>
      <c r="B802" s="90"/>
      <c r="C802" s="148"/>
      <c r="D802" s="41"/>
      <c r="E802" s="30"/>
    </row>
    <row r="803" spans="1:5" ht="13.8" thickBot="1" x14ac:dyDescent="0.3">
      <c r="A803" s="25"/>
      <c r="B803" s="40" t="s">
        <v>1026</v>
      </c>
      <c r="C803" s="146"/>
      <c r="D803" s="76"/>
      <c r="E803" s="39"/>
    </row>
    <row r="804" spans="1:5" x14ac:dyDescent="0.25">
      <c r="A804" s="25"/>
      <c r="B804" s="91" t="s">
        <v>0</v>
      </c>
      <c r="C804" s="134" t="s">
        <v>1160</v>
      </c>
      <c r="D804" s="77" t="s">
        <v>1161</v>
      </c>
      <c r="E804" s="25"/>
    </row>
    <row r="805" spans="1:5" x14ac:dyDescent="0.25">
      <c r="A805" s="25"/>
      <c r="B805" s="92" t="s">
        <v>164</v>
      </c>
      <c r="C805" s="147">
        <v>42.110999999999997</v>
      </c>
      <c r="D805" s="78"/>
      <c r="E805" s="31"/>
    </row>
    <row r="806" spans="1:5" x14ac:dyDescent="0.25">
      <c r="A806" s="25"/>
      <c r="B806" s="92" t="s">
        <v>167</v>
      </c>
      <c r="C806" s="147">
        <v>4.2480000000000002</v>
      </c>
      <c r="D806" s="78"/>
      <c r="E806" s="31"/>
    </row>
    <row r="807" spans="1:5" x14ac:dyDescent="0.25">
      <c r="A807" s="25"/>
      <c r="B807" s="92" t="s">
        <v>168</v>
      </c>
      <c r="C807" s="147">
        <v>2.9610000000000003</v>
      </c>
      <c r="D807" s="78"/>
      <c r="E807" s="31"/>
    </row>
    <row r="808" spans="1:5" x14ac:dyDescent="0.25">
      <c r="A808" s="25"/>
      <c r="B808" s="92" t="s">
        <v>169</v>
      </c>
      <c r="C808" s="147">
        <v>2.0160000000000005</v>
      </c>
      <c r="D808" s="78"/>
      <c r="E808" s="31"/>
    </row>
    <row r="809" spans="1:5" x14ac:dyDescent="0.25">
      <c r="A809" s="25"/>
      <c r="B809" s="92" t="s">
        <v>170</v>
      </c>
      <c r="C809" s="147">
        <v>1.296</v>
      </c>
      <c r="D809" s="78"/>
      <c r="E809" s="31"/>
    </row>
    <row r="810" spans="1:5" x14ac:dyDescent="0.25">
      <c r="A810" s="25"/>
      <c r="B810" s="92" t="s">
        <v>171</v>
      </c>
      <c r="C810" s="147">
        <v>0.85499999999999998</v>
      </c>
      <c r="D810" s="78"/>
      <c r="E810" s="31"/>
    </row>
    <row r="811" spans="1:5" x14ac:dyDescent="0.25">
      <c r="A811" s="25"/>
      <c r="B811" s="92" t="s">
        <v>172</v>
      </c>
      <c r="C811" s="147">
        <v>0.53100000000000003</v>
      </c>
      <c r="D811" s="78"/>
      <c r="E811" s="31"/>
    </row>
    <row r="812" spans="1:5" ht="13.8" thickBot="1" x14ac:dyDescent="0.3">
      <c r="A812" s="25"/>
      <c r="B812" s="90"/>
      <c r="C812" s="148"/>
      <c r="D812" s="41"/>
      <c r="E812" s="30"/>
    </row>
    <row r="813" spans="1:5" ht="13.8" thickBot="1" x14ac:dyDescent="0.3">
      <c r="A813" s="25"/>
      <c r="B813" s="40" t="s">
        <v>1027</v>
      </c>
      <c r="C813" s="146"/>
      <c r="D813" s="76"/>
      <c r="E813" s="39"/>
    </row>
    <row r="814" spans="1:5" x14ac:dyDescent="0.25">
      <c r="A814" s="25"/>
      <c r="B814" s="91" t="s">
        <v>0</v>
      </c>
      <c r="C814" s="134" t="s">
        <v>1160</v>
      </c>
      <c r="D814" s="77" t="s">
        <v>1161</v>
      </c>
      <c r="E814" s="25"/>
    </row>
    <row r="815" spans="1:5" x14ac:dyDescent="0.25">
      <c r="A815" s="25"/>
      <c r="B815" s="92" t="s">
        <v>170</v>
      </c>
      <c r="C815" s="147">
        <v>2.1185</v>
      </c>
      <c r="D815" s="78"/>
      <c r="E815" s="31"/>
    </row>
    <row r="816" spans="1:5" x14ac:dyDescent="0.25">
      <c r="A816" s="25"/>
      <c r="B816" s="92" t="s">
        <v>177</v>
      </c>
      <c r="C816" s="147">
        <v>1.2349999999999999</v>
      </c>
      <c r="D816" s="78"/>
      <c r="E816" s="31"/>
    </row>
    <row r="817" spans="1:5" x14ac:dyDescent="0.25">
      <c r="A817" s="25"/>
      <c r="B817" s="92" t="s">
        <v>171</v>
      </c>
      <c r="C817" s="147">
        <v>1.121</v>
      </c>
      <c r="D817" s="78"/>
      <c r="E817" s="31"/>
    </row>
    <row r="818" spans="1:5" x14ac:dyDescent="0.25">
      <c r="A818" s="25"/>
      <c r="B818" s="92" t="s">
        <v>172</v>
      </c>
      <c r="C818" s="147">
        <v>0.95949999999999991</v>
      </c>
      <c r="D818" s="78"/>
      <c r="E818" s="31"/>
    </row>
    <row r="819" spans="1:5" ht="13.8" thickBot="1" x14ac:dyDescent="0.3">
      <c r="A819" s="25"/>
      <c r="B819" s="90"/>
      <c r="C819" s="148"/>
      <c r="D819" s="41"/>
      <c r="E819" s="30"/>
    </row>
    <row r="820" spans="1:5" ht="13.8" thickBot="1" x14ac:dyDescent="0.3">
      <c r="A820" s="25"/>
      <c r="B820" s="40" t="s">
        <v>1028</v>
      </c>
      <c r="C820" s="146"/>
      <c r="D820" s="76"/>
      <c r="E820" s="39"/>
    </row>
    <row r="821" spans="1:5" x14ac:dyDescent="0.25">
      <c r="A821" s="25"/>
      <c r="B821" s="91" t="s">
        <v>0</v>
      </c>
      <c r="C821" s="134" t="s">
        <v>1160</v>
      </c>
      <c r="D821" s="77" t="s">
        <v>1161</v>
      </c>
      <c r="E821" s="25"/>
    </row>
    <row r="822" spans="1:5" x14ac:dyDescent="0.25">
      <c r="A822" s="25"/>
      <c r="B822" s="92" t="s">
        <v>172</v>
      </c>
      <c r="C822" s="147">
        <v>3.774</v>
      </c>
      <c r="D822" s="78"/>
      <c r="E822" s="31"/>
    </row>
    <row r="823" spans="1:5" x14ac:dyDescent="0.25">
      <c r="A823" s="25"/>
      <c r="B823" s="92" t="s">
        <v>171</v>
      </c>
      <c r="C823" s="147">
        <v>5.3294999999999995</v>
      </c>
      <c r="D823" s="78"/>
      <c r="E823" s="31"/>
    </row>
    <row r="824" spans="1:5" x14ac:dyDescent="0.25">
      <c r="A824" s="25"/>
      <c r="B824" s="92" t="s">
        <v>170</v>
      </c>
      <c r="C824" s="147">
        <v>7.3525</v>
      </c>
      <c r="D824" s="78"/>
      <c r="E824" s="31"/>
    </row>
    <row r="825" spans="1:5" x14ac:dyDescent="0.25">
      <c r="A825" s="25"/>
      <c r="B825" s="92" t="s">
        <v>169</v>
      </c>
      <c r="C825" s="147">
        <v>10.693</v>
      </c>
      <c r="D825" s="78"/>
      <c r="E825" s="31"/>
    </row>
    <row r="826" spans="1:5" x14ac:dyDescent="0.25">
      <c r="A826" s="25"/>
      <c r="B826" s="92" t="s">
        <v>168</v>
      </c>
      <c r="C826" s="147">
        <v>16.183999999999997</v>
      </c>
      <c r="D826" s="78"/>
      <c r="E826" s="31"/>
    </row>
    <row r="827" spans="1:5" x14ac:dyDescent="0.25">
      <c r="A827" s="25"/>
      <c r="B827" s="92" t="s">
        <v>167</v>
      </c>
      <c r="C827" s="147">
        <v>23.052</v>
      </c>
      <c r="D827" s="78"/>
      <c r="E827" s="31"/>
    </row>
    <row r="828" spans="1:5" x14ac:dyDescent="0.25">
      <c r="A828" s="25"/>
      <c r="B828" s="92" t="s">
        <v>166</v>
      </c>
      <c r="C828" s="147">
        <v>74.953000000000003</v>
      </c>
      <c r="D828" s="78"/>
      <c r="E828" s="31"/>
    </row>
    <row r="829" spans="1:5" ht="13.8" thickBot="1" x14ac:dyDescent="0.3">
      <c r="A829" s="25"/>
      <c r="B829" s="90"/>
      <c r="C829" s="148"/>
      <c r="D829" s="41"/>
      <c r="E829" s="30"/>
    </row>
    <row r="830" spans="1:5" ht="13.8" thickBot="1" x14ac:dyDescent="0.3">
      <c r="A830" s="25"/>
      <c r="B830" s="40" t="s">
        <v>1029</v>
      </c>
      <c r="C830" s="146"/>
      <c r="D830" s="76"/>
      <c r="E830" s="39"/>
    </row>
    <row r="831" spans="1:5" x14ac:dyDescent="0.25">
      <c r="A831" s="25"/>
      <c r="B831" s="91" t="s">
        <v>0</v>
      </c>
      <c r="C831" s="134" t="s">
        <v>1160</v>
      </c>
      <c r="D831" s="77" t="s">
        <v>1161</v>
      </c>
      <c r="E831" s="25"/>
    </row>
    <row r="832" spans="1:5" x14ac:dyDescent="0.25">
      <c r="A832" s="25"/>
      <c r="B832" s="92" t="s">
        <v>526</v>
      </c>
      <c r="C832" s="147">
        <v>2.6774999999999998</v>
      </c>
      <c r="D832" s="78"/>
      <c r="E832" s="31"/>
    </row>
    <row r="833" spans="1:5" x14ac:dyDescent="0.25">
      <c r="A833" s="25"/>
      <c r="B833" s="92" t="s">
        <v>527</v>
      </c>
      <c r="C833" s="147">
        <v>4.3264999999999993</v>
      </c>
      <c r="D833" s="78"/>
      <c r="E833" s="31"/>
    </row>
    <row r="834" spans="1:5" x14ac:dyDescent="0.25">
      <c r="A834" s="25"/>
      <c r="B834" s="92" t="s">
        <v>528</v>
      </c>
      <c r="C834" s="147">
        <v>6.0945</v>
      </c>
      <c r="D834" s="78"/>
      <c r="E834" s="31"/>
    </row>
    <row r="835" spans="1:5" x14ac:dyDescent="0.25">
      <c r="A835" s="25"/>
      <c r="B835" s="92" t="s">
        <v>529</v>
      </c>
      <c r="C835" s="147">
        <v>12.503500000000001</v>
      </c>
      <c r="D835" s="78"/>
      <c r="E835" s="31"/>
    </row>
    <row r="836" spans="1:5" x14ac:dyDescent="0.25">
      <c r="A836" s="25"/>
      <c r="B836" s="92" t="s">
        <v>530</v>
      </c>
      <c r="C836" s="147">
        <v>15.538</v>
      </c>
      <c r="D836" s="78"/>
      <c r="E836" s="31"/>
    </row>
    <row r="837" spans="1:5" x14ac:dyDescent="0.25">
      <c r="A837" s="25"/>
      <c r="B837" s="92" t="s">
        <v>531</v>
      </c>
      <c r="C837" s="147">
        <v>22.8735</v>
      </c>
      <c r="D837" s="78"/>
      <c r="E837" s="31"/>
    </row>
    <row r="838" spans="1:5" ht="13.8" thickBot="1" x14ac:dyDescent="0.3">
      <c r="A838" s="25"/>
      <c r="B838" s="90"/>
      <c r="C838" s="148"/>
      <c r="D838" s="41"/>
      <c r="E838" s="30"/>
    </row>
    <row r="839" spans="1:5" ht="13.8" thickBot="1" x14ac:dyDescent="0.3">
      <c r="A839" s="25"/>
      <c r="B839" s="40" t="s">
        <v>1030</v>
      </c>
      <c r="C839" s="146"/>
      <c r="D839" s="76"/>
      <c r="E839" s="39"/>
    </row>
    <row r="840" spans="1:5" x14ac:dyDescent="0.25">
      <c r="A840" s="25"/>
      <c r="B840" s="91" t="s">
        <v>0</v>
      </c>
      <c r="C840" s="134" t="s">
        <v>1160</v>
      </c>
      <c r="D840" s="77" t="s">
        <v>1161</v>
      </c>
      <c r="E840" s="25"/>
    </row>
    <row r="841" spans="1:5" x14ac:dyDescent="0.25">
      <c r="A841" s="25"/>
      <c r="B841" s="92" t="s">
        <v>172</v>
      </c>
      <c r="C841" s="147">
        <v>4.5430000000000001</v>
      </c>
      <c r="D841" s="78"/>
      <c r="E841" s="31"/>
    </row>
    <row r="842" spans="1:5" x14ac:dyDescent="0.25">
      <c r="A842" s="25"/>
      <c r="B842" s="92" t="s">
        <v>171</v>
      </c>
      <c r="C842" s="147">
        <v>5.6240000000000006</v>
      </c>
      <c r="D842" s="78"/>
      <c r="E842" s="31"/>
    </row>
    <row r="843" spans="1:5" x14ac:dyDescent="0.25">
      <c r="A843" s="25"/>
      <c r="B843" s="92" t="s">
        <v>170</v>
      </c>
      <c r="C843" s="147">
        <v>8.1920000000000002</v>
      </c>
      <c r="D843" s="78"/>
      <c r="E843" s="31"/>
    </row>
    <row r="844" spans="1:5" x14ac:dyDescent="0.25">
      <c r="A844" s="25"/>
      <c r="B844" s="92" t="s">
        <v>168</v>
      </c>
      <c r="C844" s="147">
        <v>17.472199999999997</v>
      </c>
      <c r="D844" s="78"/>
      <c r="E844" s="31"/>
    </row>
    <row r="845" spans="1:5" ht="13.8" thickBot="1" x14ac:dyDescent="0.3">
      <c r="A845" s="25"/>
      <c r="B845" s="90"/>
      <c r="C845" s="148"/>
      <c r="D845" s="31"/>
      <c r="E845" s="31"/>
    </row>
    <row r="846" spans="1:5" ht="13.8" thickBot="1" x14ac:dyDescent="0.3">
      <c r="A846" s="25"/>
      <c r="B846" s="40" t="s">
        <v>1031</v>
      </c>
      <c r="C846" s="146"/>
      <c r="D846" s="76"/>
      <c r="E846" s="39"/>
    </row>
    <row r="847" spans="1:5" x14ac:dyDescent="0.25">
      <c r="A847" s="25"/>
      <c r="B847" s="91" t="s">
        <v>0</v>
      </c>
      <c r="C847" s="134" t="s">
        <v>1160</v>
      </c>
      <c r="D847" s="77" t="s">
        <v>1161</v>
      </c>
      <c r="E847" s="25"/>
    </row>
    <row r="848" spans="1:5" x14ac:dyDescent="0.25">
      <c r="A848" s="25"/>
      <c r="B848" s="92" t="s">
        <v>172</v>
      </c>
      <c r="C848" s="147">
        <v>9.8999999999999986</v>
      </c>
      <c r="D848" s="78"/>
      <c r="E848" s="31"/>
    </row>
    <row r="849" spans="1:5" x14ac:dyDescent="0.25">
      <c r="A849" s="25"/>
      <c r="B849" s="92" t="s">
        <v>171</v>
      </c>
      <c r="C849" s="147">
        <v>14.8653</v>
      </c>
      <c r="D849" s="78"/>
      <c r="E849" s="31"/>
    </row>
    <row r="850" spans="1:5" x14ac:dyDescent="0.25">
      <c r="A850" s="25"/>
      <c r="B850" s="92" t="s">
        <v>170</v>
      </c>
      <c r="C850" s="147">
        <v>21.915000000000003</v>
      </c>
      <c r="D850" s="78"/>
      <c r="E850" s="31"/>
    </row>
    <row r="851" spans="1:5" x14ac:dyDescent="0.25">
      <c r="A851" s="25"/>
      <c r="B851" s="92" t="s">
        <v>169</v>
      </c>
      <c r="C851" s="147">
        <v>31.07385</v>
      </c>
      <c r="D851" s="78"/>
      <c r="E851" s="31"/>
    </row>
    <row r="852" spans="1:5" x14ac:dyDescent="0.25">
      <c r="A852" s="25"/>
      <c r="B852" s="92" t="s">
        <v>168</v>
      </c>
      <c r="C852" s="147">
        <v>42.287500000000001</v>
      </c>
      <c r="D852" s="78"/>
      <c r="E852" s="31"/>
    </row>
    <row r="853" spans="1:5" x14ac:dyDescent="0.25">
      <c r="A853" s="25"/>
      <c r="B853" s="92" t="s">
        <v>178</v>
      </c>
      <c r="C853" s="147">
        <v>68.433499999999995</v>
      </c>
      <c r="D853" s="78"/>
      <c r="E853" s="31"/>
    </row>
    <row r="854" spans="1:5" ht="13.8" thickBot="1" x14ac:dyDescent="0.3">
      <c r="A854" s="25"/>
      <c r="B854" s="90"/>
      <c r="C854" s="148"/>
      <c r="D854" s="31"/>
      <c r="E854" s="31"/>
    </row>
    <row r="855" spans="1:5" ht="13.8" thickBot="1" x14ac:dyDescent="0.3">
      <c r="A855" s="25"/>
      <c r="B855" s="40" t="s">
        <v>1032</v>
      </c>
      <c r="C855" s="146"/>
      <c r="D855" s="76"/>
      <c r="E855" s="39"/>
    </row>
    <row r="856" spans="1:5" x14ac:dyDescent="0.25">
      <c r="A856" s="25"/>
      <c r="B856" s="91" t="s">
        <v>0</v>
      </c>
      <c r="C856" s="134" t="s">
        <v>1160</v>
      </c>
      <c r="D856" s="77" t="s">
        <v>1161</v>
      </c>
      <c r="E856" s="25"/>
    </row>
    <row r="857" spans="1:5" x14ac:dyDescent="0.25">
      <c r="A857" s="25"/>
      <c r="B857" s="92" t="s">
        <v>172</v>
      </c>
      <c r="C857" s="147">
        <v>6.8925000000000001</v>
      </c>
      <c r="D857" s="78"/>
      <c r="E857" s="31"/>
    </row>
    <row r="858" spans="1:5" x14ac:dyDescent="0.25">
      <c r="A858" s="25"/>
      <c r="B858" s="92" t="s">
        <v>171</v>
      </c>
      <c r="C858" s="147">
        <v>11.379300000000001</v>
      </c>
      <c r="D858" s="78"/>
      <c r="E858" s="31"/>
    </row>
    <row r="859" spans="1:5" x14ac:dyDescent="0.25">
      <c r="A859" s="25"/>
      <c r="B859" s="92" t="s">
        <v>170</v>
      </c>
      <c r="C859" s="147">
        <v>17.541</v>
      </c>
      <c r="D859" s="78"/>
      <c r="E859" s="31"/>
    </row>
    <row r="860" spans="1:5" x14ac:dyDescent="0.25">
      <c r="A860" s="25"/>
      <c r="B860" s="92" t="s">
        <v>169</v>
      </c>
      <c r="C860" s="147">
        <v>25.949599999999997</v>
      </c>
      <c r="D860" s="78"/>
      <c r="E860" s="31"/>
    </row>
    <row r="861" spans="1:5" x14ac:dyDescent="0.25">
      <c r="A861" s="25"/>
      <c r="B861" s="92" t="s">
        <v>168</v>
      </c>
      <c r="C861" s="147">
        <v>36.078699999999998</v>
      </c>
      <c r="D861" s="78"/>
      <c r="E861" s="31"/>
    </row>
    <row r="862" spans="1:5" x14ac:dyDescent="0.25">
      <c r="A862" s="25"/>
      <c r="B862" s="92" t="s">
        <v>178</v>
      </c>
      <c r="C862" s="147">
        <v>56.511000000000003</v>
      </c>
      <c r="D862" s="78"/>
      <c r="E862" s="31"/>
    </row>
    <row r="863" spans="1:5" ht="13.8" thickBot="1" x14ac:dyDescent="0.3">
      <c r="A863" s="25"/>
      <c r="B863" s="90"/>
      <c r="C863" s="148"/>
      <c r="D863" s="31"/>
      <c r="E863" s="31"/>
    </row>
    <row r="864" spans="1:5" ht="13.8" thickBot="1" x14ac:dyDescent="0.3">
      <c r="A864" s="25"/>
      <c r="B864" s="40" t="s">
        <v>1033</v>
      </c>
      <c r="C864" s="146"/>
      <c r="D864" s="76"/>
      <c r="E864" s="39"/>
    </row>
    <row r="865" spans="1:5" x14ac:dyDescent="0.25">
      <c r="A865" s="25"/>
      <c r="B865" s="91" t="s">
        <v>0</v>
      </c>
      <c r="C865" s="134" t="s">
        <v>1160</v>
      </c>
      <c r="D865" s="77" t="s">
        <v>1161</v>
      </c>
      <c r="E865" s="25"/>
    </row>
    <row r="866" spans="1:5" x14ac:dyDescent="0.25">
      <c r="A866" s="25"/>
      <c r="B866" s="92" t="s">
        <v>533</v>
      </c>
      <c r="C866" s="147">
        <v>16.462800000000001</v>
      </c>
      <c r="D866" s="78"/>
      <c r="E866" s="31"/>
    </row>
    <row r="867" spans="1:5" x14ac:dyDescent="0.25">
      <c r="A867" s="25"/>
      <c r="B867" s="92" t="s">
        <v>534</v>
      </c>
      <c r="C867" s="147">
        <v>18.985600000000002</v>
      </c>
      <c r="D867" s="78"/>
      <c r="E867" s="31"/>
    </row>
    <row r="868" spans="1:5" x14ac:dyDescent="0.25">
      <c r="A868" s="25"/>
      <c r="B868" s="92" t="s">
        <v>532</v>
      </c>
      <c r="C868" s="147">
        <v>24.405200000000001</v>
      </c>
      <c r="D868" s="78"/>
      <c r="E868" s="31"/>
    </row>
    <row r="869" spans="1:5" x14ac:dyDescent="0.25">
      <c r="A869" s="25"/>
      <c r="B869" s="92" t="s">
        <v>535</v>
      </c>
      <c r="C869" s="147">
        <v>39.290400000000005</v>
      </c>
      <c r="D869" s="78"/>
      <c r="E869" s="31"/>
    </row>
    <row r="870" spans="1:5" x14ac:dyDescent="0.25">
      <c r="A870" s="25"/>
      <c r="B870" s="92" t="s">
        <v>536</v>
      </c>
      <c r="C870" s="147">
        <v>60.0032</v>
      </c>
      <c r="D870" s="78"/>
      <c r="E870" s="31"/>
    </row>
    <row r="871" spans="1:5" x14ac:dyDescent="0.25">
      <c r="A871" s="25"/>
      <c r="B871" s="92" t="s">
        <v>537</v>
      </c>
      <c r="C871" s="147">
        <v>92.534400000000019</v>
      </c>
      <c r="D871" s="78"/>
      <c r="E871" s="31"/>
    </row>
    <row r="872" spans="1:5" ht="13.8" thickBot="1" x14ac:dyDescent="0.3">
      <c r="A872" s="25"/>
      <c r="B872" s="90"/>
      <c r="C872" s="148"/>
      <c r="D872" s="31"/>
      <c r="E872" s="31"/>
    </row>
    <row r="873" spans="1:5" ht="13.8" thickBot="1" x14ac:dyDescent="0.3">
      <c r="A873" s="25"/>
      <c r="B873" s="40" t="s">
        <v>1034</v>
      </c>
      <c r="C873" s="146"/>
      <c r="D873" s="76"/>
      <c r="E873" s="39"/>
    </row>
    <row r="874" spans="1:5" x14ac:dyDescent="0.25">
      <c r="A874" s="25"/>
      <c r="B874" s="91" t="s">
        <v>0</v>
      </c>
      <c r="C874" s="134" t="s">
        <v>1160</v>
      </c>
      <c r="D874" s="77" t="s">
        <v>1161</v>
      </c>
      <c r="E874" s="25"/>
    </row>
    <row r="875" spans="1:5" x14ac:dyDescent="0.25">
      <c r="A875" s="25"/>
      <c r="B875" s="92" t="s">
        <v>179</v>
      </c>
      <c r="C875" s="147">
        <v>14.083400000000001</v>
      </c>
      <c r="D875" s="78"/>
      <c r="E875" s="31"/>
    </row>
    <row r="876" spans="1:5" x14ac:dyDescent="0.25">
      <c r="A876" s="25"/>
      <c r="B876" s="92" t="s">
        <v>180</v>
      </c>
      <c r="C876" s="147">
        <v>21.1586</v>
      </c>
      <c r="D876" s="78"/>
      <c r="E876" s="31"/>
    </row>
    <row r="877" spans="1:5" x14ac:dyDescent="0.25">
      <c r="A877" s="25"/>
      <c r="B877" s="92" t="s">
        <v>181</v>
      </c>
      <c r="C877" s="147">
        <v>28.006</v>
      </c>
      <c r="D877" s="78"/>
      <c r="E877" s="31"/>
    </row>
    <row r="878" spans="1:5" x14ac:dyDescent="0.25">
      <c r="A878" s="25"/>
      <c r="B878" s="92" t="s">
        <v>182</v>
      </c>
      <c r="C878" s="147">
        <v>44.354000000000006</v>
      </c>
      <c r="D878" s="78"/>
      <c r="E878" s="31"/>
    </row>
    <row r="879" spans="1:5" x14ac:dyDescent="0.25">
      <c r="A879" s="25"/>
      <c r="B879" s="92" t="s">
        <v>183</v>
      </c>
      <c r="C879" s="147">
        <v>59.094000000000008</v>
      </c>
      <c r="D879" s="78"/>
      <c r="E879" s="31"/>
    </row>
    <row r="880" spans="1:5" x14ac:dyDescent="0.25">
      <c r="A880" s="25"/>
      <c r="B880" s="92" t="s">
        <v>184</v>
      </c>
      <c r="C880" s="147">
        <v>95.079700000000003</v>
      </c>
      <c r="D880" s="78"/>
      <c r="E880" s="31"/>
    </row>
    <row r="881" spans="1:5" ht="13.8" thickBot="1" x14ac:dyDescent="0.3">
      <c r="A881" s="25"/>
      <c r="B881" s="90"/>
      <c r="C881" s="148"/>
      <c r="D881" s="41"/>
      <c r="E881" s="30"/>
    </row>
    <row r="882" spans="1:5" x14ac:dyDescent="0.25">
      <c r="A882" s="25"/>
      <c r="B882" s="96" t="s">
        <v>1035</v>
      </c>
      <c r="C882" s="151"/>
      <c r="D882" s="80"/>
      <c r="E882" s="39"/>
    </row>
    <row r="883" spans="1:5" ht="13.8" thickBot="1" x14ac:dyDescent="0.3">
      <c r="A883" s="25"/>
      <c r="B883" s="97" t="s">
        <v>538</v>
      </c>
      <c r="C883" s="152"/>
      <c r="D883" s="81"/>
      <c r="E883" s="39"/>
    </row>
    <row r="884" spans="1:5" x14ac:dyDescent="0.25">
      <c r="A884" s="25"/>
      <c r="B884" s="91" t="s">
        <v>0</v>
      </c>
      <c r="C884" s="134" t="s">
        <v>1160</v>
      </c>
      <c r="D884" s="77" t="s">
        <v>1161</v>
      </c>
      <c r="E884" s="25"/>
    </row>
    <row r="885" spans="1:5" x14ac:dyDescent="0.25">
      <c r="A885" s="25"/>
      <c r="B885" s="92" t="s">
        <v>172</v>
      </c>
      <c r="C885" s="147">
        <v>26.6904</v>
      </c>
      <c r="D885" s="78"/>
      <c r="E885" s="31"/>
    </row>
    <row r="886" spans="1:5" x14ac:dyDescent="0.25">
      <c r="A886" s="25"/>
      <c r="B886" s="92" t="s">
        <v>171</v>
      </c>
      <c r="C886" s="147">
        <v>29.442599999999999</v>
      </c>
      <c r="D886" s="78"/>
      <c r="E886" s="31"/>
    </row>
    <row r="887" spans="1:5" x14ac:dyDescent="0.25">
      <c r="A887" s="25"/>
      <c r="B887" s="92" t="s">
        <v>170</v>
      </c>
      <c r="C887" s="147">
        <v>31.670099999999998</v>
      </c>
      <c r="D887" s="78"/>
      <c r="E887" s="31"/>
    </row>
    <row r="888" spans="1:5" x14ac:dyDescent="0.25">
      <c r="A888" s="25"/>
      <c r="B888" s="92" t="s">
        <v>169</v>
      </c>
      <c r="C888" s="147">
        <v>67.369500000000002</v>
      </c>
      <c r="D888" s="78"/>
      <c r="E888" s="31"/>
    </row>
    <row r="889" spans="1:5" x14ac:dyDescent="0.25">
      <c r="A889" s="25"/>
      <c r="B889" s="92" t="s">
        <v>168</v>
      </c>
      <c r="C889" s="147">
        <v>86.486400000000003</v>
      </c>
      <c r="D889" s="78"/>
      <c r="E889" s="31"/>
    </row>
    <row r="890" spans="1:5" x14ac:dyDescent="0.25">
      <c r="A890" s="25"/>
      <c r="B890" s="92" t="s">
        <v>167</v>
      </c>
      <c r="C890" s="147">
        <v>111.69179999999999</v>
      </c>
      <c r="D890" s="78"/>
      <c r="E890" s="31"/>
    </row>
    <row r="891" spans="1:5" ht="13.8" thickBot="1" x14ac:dyDescent="0.3">
      <c r="A891" s="25"/>
      <c r="B891" s="90"/>
      <c r="C891" s="148"/>
      <c r="D891" s="41"/>
      <c r="E891" s="30"/>
    </row>
    <row r="892" spans="1:5" ht="13.8" thickBot="1" x14ac:dyDescent="0.3">
      <c r="A892" s="25"/>
      <c r="B892" s="40" t="s">
        <v>1036</v>
      </c>
      <c r="C892" s="146"/>
      <c r="D892" s="76"/>
      <c r="E892" s="39"/>
    </row>
    <row r="893" spans="1:5" x14ac:dyDescent="0.25">
      <c r="A893" s="25"/>
      <c r="B893" s="91" t="s">
        <v>0</v>
      </c>
      <c r="C893" s="134" t="s">
        <v>1160</v>
      </c>
      <c r="D893" s="77" t="s">
        <v>1161</v>
      </c>
      <c r="E893" s="25"/>
    </row>
    <row r="894" spans="1:5" x14ac:dyDescent="0.25">
      <c r="A894" s="25"/>
      <c r="B894" s="92" t="s">
        <v>172</v>
      </c>
      <c r="C894" s="147">
        <v>18.5031</v>
      </c>
      <c r="D894" s="78"/>
      <c r="E894" s="31"/>
    </row>
    <row r="895" spans="1:5" x14ac:dyDescent="0.25">
      <c r="A895" s="25"/>
      <c r="B895" s="92" t="s">
        <v>171</v>
      </c>
      <c r="C895" s="147">
        <v>29.026800000000001</v>
      </c>
      <c r="D895" s="78"/>
      <c r="E895" s="31"/>
    </row>
    <row r="896" spans="1:5" x14ac:dyDescent="0.25">
      <c r="A896" s="25"/>
      <c r="B896" s="92" t="s">
        <v>170</v>
      </c>
      <c r="C896" s="147">
        <v>43.005599999999994</v>
      </c>
      <c r="D896" s="78"/>
      <c r="E896" s="31"/>
    </row>
    <row r="897" spans="1:5" ht="13.8" thickBot="1" x14ac:dyDescent="0.3">
      <c r="A897" s="25"/>
      <c r="B897" s="90"/>
      <c r="C897" s="148"/>
      <c r="D897" s="31"/>
      <c r="E897" s="42"/>
    </row>
    <row r="898" spans="1:5" x14ac:dyDescent="0.25">
      <c r="A898" s="25"/>
      <c r="B898" s="96" t="s">
        <v>1037</v>
      </c>
      <c r="C898" s="151"/>
      <c r="D898" s="80"/>
      <c r="E898" s="39"/>
    </row>
    <row r="899" spans="1:5" ht="13.8" thickBot="1" x14ac:dyDescent="0.3">
      <c r="A899" s="25"/>
      <c r="B899" s="97" t="s">
        <v>539</v>
      </c>
      <c r="C899" s="152"/>
      <c r="D899" s="81"/>
      <c r="E899" s="39"/>
    </row>
    <row r="900" spans="1:5" x14ac:dyDescent="0.25">
      <c r="A900" s="25"/>
      <c r="B900" s="91" t="s">
        <v>0</v>
      </c>
      <c r="C900" s="134" t="s">
        <v>1160</v>
      </c>
      <c r="D900" s="77" t="s">
        <v>1161</v>
      </c>
      <c r="E900" s="25"/>
    </row>
    <row r="901" spans="1:5" x14ac:dyDescent="0.25">
      <c r="A901" s="25"/>
      <c r="B901" s="92" t="s">
        <v>185</v>
      </c>
      <c r="C901" s="147">
        <v>139.24799999999999</v>
      </c>
      <c r="D901" s="78"/>
      <c r="E901" s="31"/>
    </row>
    <row r="902" spans="1:5" x14ac:dyDescent="0.25">
      <c r="A902" s="25"/>
      <c r="B902" s="92" t="s">
        <v>186</v>
      </c>
      <c r="C902" s="147">
        <v>208.11600000000001</v>
      </c>
      <c r="D902" s="78"/>
      <c r="E902" s="31"/>
    </row>
    <row r="903" spans="1:5" ht="13.8" thickBot="1" x14ac:dyDescent="0.3">
      <c r="A903" s="25"/>
      <c r="B903" s="98"/>
      <c r="C903" s="148"/>
      <c r="D903" s="41"/>
      <c r="E903" s="30"/>
    </row>
    <row r="904" spans="1:5" x14ac:dyDescent="0.25">
      <c r="A904" s="25"/>
      <c r="B904" s="96" t="s">
        <v>1038</v>
      </c>
      <c r="C904" s="151"/>
      <c r="D904" s="80"/>
      <c r="E904" s="39"/>
    </row>
    <row r="905" spans="1:5" ht="13.8" thickBot="1" x14ac:dyDescent="0.3">
      <c r="A905" s="25"/>
      <c r="B905" s="97" t="s">
        <v>540</v>
      </c>
      <c r="C905" s="152"/>
      <c r="D905" s="81"/>
      <c r="E905" s="39"/>
    </row>
    <row r="906" spans="1:5" x14ac:dyDescent="0.25">
      <c r="A906" s="25"/>
      <c r="B906" s="91" t="s">
        <v>0</v>
      </c>
      <c r="C906" s="134" t="s">
        <v>1160</v>
      </c>
      <c r="D906" s="77" t="s">
        <v>1161</v>
      </c>
      <c r="E906" s="25"/>
    </row>
    <row r="907" spans="1:5" x14ac:dyDescent="0.25">
      <c r="A907" s="25"/>
      <c r="B907" s="92" t="s">
        <v>187</v>
      </c>
      <c r="C907" s="147">
        <v>28.302399999999999</v>
      </c>
      <c r="D907" s="78"/>
      <c r="E907" s="31"/>
    </row>
    <row r="908" spans="1:5" x14ac:dyDescent="0.25">
      <c r="A908" s="25"/>
      <c r="B908" s="92" t="s">
        <v>188</v>
      </c>
      <c r="C908" s="147">
        <v>40.302900000000001</v>
      </c>
      <c r="D908" s="78"/>
      <c r="E908" s="31"/>
    </row>
    <row r="909" spans="1:5" ht="13.8" thickBot="1" x14ac:dyDescent="0.3">
      <c r="A909" s="25"/>
      <c r="B909" s="98"/>
      <c r="C909" s="148"/>
      <c r="D909" s="41"/>
      <c r="E909" s="30"/>
    </row>
    <row r="910" spans="1:5" ht="13.8" thickBot="1" x14ac:dyDescent="0.3">
      <c r="A910" s="25"/>
      <c r="B910" s="40" t="s">
        <v>1039</v>
      </c>
      <c r="C910" s="146"/>
      <c r="D910" s="76"/>
      <c r="E910" s="39"/>
    </row>
    <row r="911" spans="1:5" x14ac:dyDescent="0.25">
      <c r="A911" s="25"/>
      <c r="B911" s="91" t="s">
        <v>0</v>
      </c>
      <c r="C911" s="134" t="s">
        <v>1160</v>
      </c>
      <c r="D911" s="77" t="s">
        <v>1161</v>
      </c>
      <c r="E911" s="25"/>
    </row>
    <row r="912" spans="1:5" x14ac:dyDescent="0.25">
      <c r="A912" s="25"/>
      <c r="B912" s="92" t="s">
        <v>541</v>
      </c>
      <c r="C912" s="147">
        <v>11.899799999999999</v>
      </c>
      <c r="D912" s="78"/>
      <c r="E912" s="31"/>
    </row>
    <row r="913" spans="1:5" x14ac:dyDescent="0.25">
      <c r="A913" s="25"/>
      <c r="B913" s="92" t="s">
        <v>542</v>
      </c>
      <c r="C913" s="147">
        <v>11.6325</v>
      </c>
      <c r="D913" s="78"/>
      <c r="E913" s="31"/>
    </row>
    <row r="914" spans="1:5" x14ac:dyDescent="0.25">
      <c r="A914" s="25"/>
      <c r="B914" s="92" t="s">
        <v>543</v>
      </c>
      <c r="C914" s="147">
        <v>12.731399999999999</v>
      </c>
      <c r="D914" s="78"/>
      <c r="E914" s="31"/>
    </row>
    <row r="915" spans="1:5" x14ac:dyDescent="0.25">
      <c r="A915" s="25"/>
      <c r="B915" s="92" t="s">
        <v>544</v>
      </c>
      <c r="C915" s="147">
        <v>14.0382</v>
      </c>
      <c r="D915" s="78"/>
      <c r="E915" s="31"/>
    </row>
    <row r="916" spans="1:5" x14ac:dyDescent="0.25">
      <c r="A916" s="25"/>
      <c r="B916" s="92" t="s">
        <v>545</v>
      </c>
      <c r="C916" s="147">
        <v>15.2559</v>
      </c>
      <c r="D916" s="78"/>
      <c r="E916" s="31"/>
    </row>
    <row r="917" spans="1:5" x14ac:dyDescent="0.25">
      <c r="A917" s="25"/>
      <c r="B917" s="92" t="s">
        <v>546</v>
      </c>
      <c r="C917" s="147">
        <v>16.216200000000001</v>
      </c>
      <c r="D917" s="78"/>
      <c r="E917" s="31"/>
    </row>
    <row r="918" spans="1:5" x14ac:dyDescent="0.25">
      <c r="A918" s="25"/>
      <c r="B918" s="92" t="s">
        <v>547</v>
      </c>
      <c r="C918" s="147">
        <v>17.166599999999999</v>
      </c>
      <c r="D918" s="78"/>
      <c r="E918" s="31"/>
    </row>
    <row r="919" spans="1:5" x14ac:dyDescent="0.25">
      <c r="A919" s="25"/>
      <c r="B919" s="92" t="s">
        <v>548</v>
      </c>
      <c r="C919" s="147">
        <v>17.938800000000001</v>
      </c>
      <c r="D919" s="78"/>
      <c r="E919" s="31"/>
    </row>
    <row r="920" spans="1:5" x14ac:dyDescent="0.25">
      <c r="A920" s="25"/>
      <c r="B920" s="92" t="s">
        <v>549</v>
      </c>
      <c r="C920" s="147">
        <v>18.859500000000001</v>
      </c>
      <c r="D920" s="78"/>
      <c r="E920" s="31"/>
    </row>
    <row r="921" spans="1:5" x14ac:dyDescent="0.25">
      <c r="A921" s="25"/>
      <c r="B921" s="92" t="s">
        <v>550</v>
      </c>
      <c r="C921" s="147">
        <v>19.918800000000001</v>
      </c>
      <c r="D921" s="78"/>
      <c r="E921" s="31"/>
    </row>
    <row r="922" spans="1:5" x14ac:dyDescent="0.25">
      <c r="A922" s="25"/>
      <c r="B922" s="92" t="s">
        <v>551</v>
      </c>
      <c r="C922" s="147">
        <v>20.582100000000001</v>
      </c>
      <c r="D922" s="78"/>
      <c r="E922" s="31"/>
    </row>
    <row r="923" spans="1:5" x14ac:dyDescent="0.25">
      <c r="A923" s="25"/>
      <c r="B923" s="92" t="s">
        <v>552</v>
      </c>
      <c r="C923" s="147">
        <v>22.2849</v>
      </c>
      <c r="D923" s="78"/>
      <c r="E923" s="31"/>
    </row>
    <row r="924" spans="1:5" x14ac:dyDescent="0.25">
      <c r="A924" s="25"/>
      <c r="B924" s="92" t="s">
        <v>553</v>
      </c>
      <c r="C924" s="147">
        <v>24.096599999999999</v>
      </c>
      <c r="D924" s="78"/>
      <c r="E924" s="31"/>
    </row>
    <row r="925" spans="1:5" x14ac:dyDescent="0.25">
      <c r="A925" s="25"/>
      <c r="B925" s="92" t="s">
        <v>554</v>
      </c>
      <c r="C925" s="147">
        <v>25.799399999999999</v>
      </c>
      <c r="D925" s="78"/>
      <c r="E925" s="31"/>
    </row>
    <row r="926" spans="1:5" ht="13.8" thickBot="1" x14ac:dyDescent="0.3">
      <c r="A926" s="25"/>
      <c r="B926" s="90"/>
      <c r="C926" s="148"/>
      <c r="D926" s="41"/>
      <c r="E926" s="30"/>
    </row>
    <row r="927" spans="1:5" ht="13.8" thickBot="1" x14ac:dyDescent="0.3">
      <c r="A927" s="25"/>
      <c r="B927" s="40" t="s">
        <v>1040</v>
      </c>
      <c r="C927" s="146"/>
      <c r="D927" s="76"/>
      <c r="E927" s="39"/>
    </row>
    <row r="928" spans="1:5" x14ac:dyDescent="0.25">
      <c r="A928" s="25"/>
      <c r="B928" s="91" t="s">
        <v>0</v>
      </c>
      <c r="C928" s="134" t="s">
        <v>1160</v>
      </c>
      <c r="D928" s="82" t="s">
        <v>1161</v>
      </c>
      <c r="E928" s="25"/>
    </row>
    <row r="929" spans="1:5" x14ac:dyDescent="0.25">
      <c r="A929" s="25"/>
      <c r="B929" s="92" t="s">
        <v>556</v>
      </c>
      <c r="C929" s="147">
        <v>47.960000000000008</v>
      </c>
      <c r="D929" s="78"/>
      <c r="E929" s="31"/>
    </row>
    <row r="930" spans="1:5" x14ac:dyDescent="0.25">
      <c r="A930" s="25"/>
      <c r="B930" s="92" t="s">
        <v>555</v>
      </c>
      <c r="C930" s="147">
        <v>51.512</v>
      </c>
      <c r="D930" s="78"/>
      <c r="E930" s="31"/>
    </row>
    <row r="931" spans="1:5" x14ac:dyDescent="0.25">
      <c r="A931" s="25"/>
      <c r="B931" s="92" t="s">
        <v>557</v>
      </c>
      <c r="C931" s="147">
        <v>76.152000000000001</v>
      </c>
      <c r="D931" s="78"/>
      <c r="E931" s="31"/>
    </row>
    <row r="932" spans="1:5" x14ac:dyDescent="0.25">
      <c r="A932" s="25"/>
      <c r="B932" s="92" t="s">
        <v>558</v>
      </c>
      <c r="C932" s="147">
        <v>118.128</v>
      </c>
      <c r="D932" s="78"/>
      <c r="E932" s="31"/>
    </row>
    <row r="933" spans="1:5" x14ac:dyDescent="0.25">
      <c r="A933" s="25"/>
      <c r="B933" s="92" t="s">
        <v>559</v>
      </c>
      <c r="C933" s="147">
        <v>217.32800000000003</v>
      </c>
      <c r="D933" s="78"/>
      <c r="E933" s="31"/>
    </row>
    <row r="934" spans="1:5" x14ac:dyDescent="0.25">
      <c r="A934" s="25"/>
      <c r="B934" s="92" t="s">
        <v>560</v>
      </c>
      <c r="C934" s="147">
        <v>278.83200000000005</v>
      </c>
      <c r="D934" s="78"/>
      <c r="E934" s="31"/>
    </row>
    <row r="935" spans="1:5" ht="13.8" thickBot="1" x14ac:dyDescent="0.3">
      <c r="A935" s="25"/>
      <c r="B935" s="90"/>
      <c r="C935" s="148"/>
      <c r="D935" s="31"/>
      <c r="E935" s="42"/>
    </row>
    <row r="936" spans="1:5" ht="13.8" thickBot="1" x14ac:dyDescent="0.3">
      <c r="A936" s="25"/>
      <c r="B936" s="40" t="s">
        <v>1041</v>
      </c>
      <c r="C936" s="146"/>
      <c r="D936" s="76"/>
      <c r="E936" s="39"/>
    </row>
    <row r="937" spans="1:5" x14ac:dyDescent="0.25">
      <c r="A937" s="25"/>
      <c r="B937" s="99" t="s">
        <v>0</v>
      </c>
      <c r="C937" s="134" t="s">
        <v>1160</v>
      </c>
      <c r="D937" s="82" t="s">
        <v>1161</v>
      </c>
      <c r="E937" s="25"/>
    </row>
    <row r="938" spans="1:5" x14ac:dyDescent="0.25">
      <c r="A938" s="25"/>
      <c r="B938" s="43" t="s">
        <v>561</v>
      </c>
      <c r="C938" s="147">
        <v>11.092500000000001</v>
      </c>
      <c r="D938" s="78"/>
      <c r="E938" s="31"/>
    </row>
    <row r="939" spans="1:5" x14ac:dyDescent="0.25">
      <c r="A939" s="25"/>
      <c r="B939" s="92" t="s">
        <v>564</v>
      </c>
      <c r="C939" s="147">
        <v>11.423999999999999</v>
      </c>
      <c r="D939" s="78"/>
      <c r="E939" s="31"/>
    </row>
    <row r="940" spans="1:5" x14ac:dyDescent="0.25">
      <c r="A940" s="25"/>
      <c r="B940" s="92" t="s">
        <v>565</v>
      </c>
      <c r="C940" s="147">
        <v>16.234999999999999</v>
      </c>
      <c r="D940" s="78"/>
      <c r="E940" s="31"/>
    </row>
    <row r="941" spans="1:5" x14ac:dyDescent="0.25">
      <c r="A941" s="25"/>
      <c r="B941" s="92" t="s">
        <v>566</v>
      </c>
      <c r="C941" s="147">
        <v>17.450500000000002</v>
      </c>
      <c r="D941" s="78"/>
      <c r="E941" s="31"/>
    </row>
    <row r="942" spans="1:5" x14ac:dyDescent="0.25">
      <c r="A942" s="25"/>
      <c r="B942" s="92" t="s">
        <v>567</v>
      </c>
      <c r="C942" s="147">
        <v>22.567499999999999</v>
      </c>
      <c r="D942" s="78"/>
      <c r="E942" s="31"/>
    </row>
    <row r="943" spans="1:5" x14ac:dyDescent="0.25">
      <c r="A943" s="25"/>
      <c r="B943" s="92" t="s">
        <v>568</v>
      </c>
      <c r="C943" s="147">
        <v>30.6935</v>
      </c>
      <c r="D943" s="78"/>
      <c r="E943" s="31"/>
    </row>
    <row r="944" spans="1:5" x14ac:dyDescent="0.25">
      <c r="A944" s="25"/>
      <c r="B944" s="92" t="s">
        <v>569</v>
      </c>
      <c r="C944" s="147">
        <v>29.622499999999999</v>
      </c>
      <c r="D944" s="78"/>
      <c r="E944" s="31"/>
    </row>
    <row r="945" spans="1:5" x14ac:dyDescent="0.25">
      <c r="A945" s="25"/>
      <c r="B945" s="92" t="s">
        <v>570</v>
      </c>
      <c r="C945" s="147">
        <v>47.157999999999994</v>
      </c>
      <c r="D945" s="78"/>
      <c r="E945" s="31"/>
    </row>
    <row r="946" spans="1:5" x14ac:dyDescent="0.25">
      <c r="A946" s="25"/>
      <c r="B946" s="92" t="s">
        <v>571</v>
      </c>
      <c r="C946" s="147">
        <v>58.335499999999996</v>
      </c>
      <c r="D946" s="78"/>
      <c r="E946" s="31"/>
    </row>
    <row r="947" spans="1:5" x14ac:dyDescent="0.25">
      <c r="A947" s="25"/>
      <c r="B947" s="92" t="s">
        <v>572</v>
      </c>
      <c r="C947" s="147">
        <v>65.552000000000007</v>
      </c>
      <c r="D947" s="78"/>
      <c r="E947" s="31"/>
    </row>
    <row r="948" spans="1:5" ht="13.8" thickBot="1" x14ac:dyDescent="0.3">
      <c r="A948" s="25"/>
      <c r="B948" s="90"/>
      <c r="C948" s="148"/>
      <c r="D948" s="31"/>
      <c r="E948" s="42"/>
    </row>
    <row r="949" spans="1:5" ht="13.8" thickBot="1" x14ac:dyDescent="0.3">
      <c r="A949" s="25"/>
      <c r="B949" s="40" t="s">
        <v>1042</v>
      </c>
      <c r="C949" s="146"/>
      <c r="D949" s="76"/>
      <c r="E949" s="39"/>
    </row>
    <row r="950" spans="1:5" x14ac:dyDescent="0.25">
      <c r="A950" s="25"/>
      <c r="B950" s="99" t="s">
        <v>0</v>
      </c>
      <c r="C950" s="134" t="s">
        <v>1160</v>
      </c>
      <c r="D950" s="77" t="s">
        <v>1161</v>
      </c>
      <c r="E950" s="25"/>
    </row>
    <row r="951" spans="1:5" x14ac:dyDescent="0.25">
      <c r="A951" s="25"/>
      <c r="B951" s="43" t="s">
        <v>562</v>
      </c>
      <c r="C951" s="147">
        <v>107.63200000000001</v>
      </c>
      <c r="D951" s="78"/>
      <c r="E951" s="31"/>
    </row>
    <row r="952" spans="1:5" x14ac:dyDescent="0.25">
      <c r="A952" s="25"/>
      <c r="B952" s="43" t="s">
        <v>563</v>
      </c>
      <c r="C952" s="147">
        <v>104.64000000000001</v>
      </c>
      <c r="D952" s="78"/>
      <c r="E952" s="31"/>
    </row>
    <row r="953" spans="1:5" x14ac:dyDescent="0.25">
      <c r="A953" s="25"/>
      <c r="B953" s="43" t="s">
        <v>573</v>
      </c>
      <c r="C953" s="147">
        <v>145.136</v>
      </c>
      <c r="D953" s="78"/>
      <c r="E953" s="31"/>
    </row>
    <row r="954" spans="1:5" x14ac:dyDescent="0.25">
      <c r="A954" s="25"/>
      <c r="B954" s="92" t="s">
        <v>574</v>
      </c>
      <c r="C954" s="147">
        <v>151.99200000000002</v>
      </c>
      <c r="D954" s="78"/>
      <c r="E954" s="31"/>
    </row>
    <row r="955" spans="1:5" x14ac:dyDescent="0.25">
      <c r="A955" s="25"/>
      <c r="B955" s="92" t="s">
        <v>575</v>
      </c>
      <c r="C955" s="147">
        <v>254.99200000000002</v>
      </c>
      <c r="D955" s="78"/>
      <c r="E955" s="31"/>
    </row>
    <row r="956" spans="1:5" x14ac:dyDescent="0.25">
      <c r="A956" s="25"/>
      <c r="B956" s="92" t="s">
        <v>576</v>
      </c>
      <c r="C956" s="147">
        <v>354.87200000000001</v>
      </c>
      <c r="D956" s="78"/>
      <c r="E956" s="31"/>
    </row>
    <row r="957" spans="1:5" x14ac:dyDescent="0.25">
      <c r="A957" s="25"/>
      <c r="B957" s="92" t="s">
        <v>577</v>
      </c>
      <c r="C957" s="147">
        <v>503.28000000000003</v>
      </c>
      <c r="D957" s="78"/>
      <c r="E957" s="31"/>
    </row>
    <row r="958" spans="1:5" x14ac:dyDescent="0.25">
      <c r="A958" s="25"/>
      <c r="B958" s="92" t="s">
        <v>578</v>
      </c>
      <c r="C958" s="147">
        <v>540.52</v>
      </c>
      <c r="D958" s="78"/>
      <c r="E958" s="31"/>
    </row>
    <row r="959" spans="1:5" ht="13.8" thickBot="1" x14ac:dyDescent="0.3">
      <c r="A959" s="25"/>
      <c r="B959" s="90"/>
      <c r="C959" s="148"/>
      <c r="D959" s="41"/>
      <c r="E959" s="30"/>
    </row>
    <row r="960" spans="1:5" ht="13.8" thickBot="1" x14ac:dyDescent="0.3">
      <c r="A960" s="25"/>
      <c r="B960" s="40" t="s">
        <v>1043</v>
      </c>
      <c r="C960" s="146"/>
      <c r="D960" s="76"/>
      <c r="E960" s="39"/>
    </row>
    <row r="961" spans="1:5" x14ac:dyDescent="0.25">
      <c r="A961" s="25"/>
      <c r="B961" s="99" t="s">
        <v>0</v>
      </c>
      <c r="C961" s="134" t="s">
        <v>1160</v>
      </c>
      <c r="D961" s="77" t="s">
        <v>1161</v>
      </c>
      <c r="E961" s="25"/>
    </row>
    <row r="962" spans="1:5" x14ac:dyDescent="0.25">
      <c r="A962" s="25"/>
      <c r="B962" s="43" t="s">
        <v>172</v>
      </c>
      <c r="C962" s="147">
        <v>3.2024999999999997</v>
      </c>
      <c r="D962" s="78"/>
      <c r="E962" s="31"/>
    </row>
    <row r="963" spans="1:5" x14ac:dyDescent="0.25">
      <c r="A963" s="25"/>
      <c r="B963" s="92" t="s">
        <v>171</v>
      </c>
      <c r="C963" s="147">
        <v>5.25</v>
      </c>
      <c r="D963" s="78"/>
      <c r="E963" s="31"/>
    </row>
    <row r="964" spans="1:5" x14ac:dyDescent="0.25">
      <c r="A964" s="25"/>
      <c r="B964" s="92" t="s">
        <v>170</v>
      </c>
      <c r="C964" s="147">
        <v>6.63</v>
      </c>
      <c r="D964" s="78"/>
      <c r="E964" s="31"/>
    </row>
    <row r="965" spans="1:5" x14ac:dyDescent="0.25">
      <c r="A965" s="25"/>
      <c r="B965" s="92" t="s">
        <v>169</v>
      </c>
      <c r="C965" s="147">
        <v>10.672499999999999</v>
      </c>
      <c r="D965" s="78"/>
      <c r="E965" s="31"/>
    </row>
    <row r="966" spans="1:5" x14ac:dyDescent="0.25">
      <c r="A966" s="25"/>
      <c r="B966" s="92" t="s">
        <v>168</v>
      </c>
      <c r="C966" s="147">
        <v>13.522500000000001</v>
      </c>
      <c r="D966" s="78"/>
      <c r="E966" s="31"/>
    </row>
    <row r="967" spans="1:5" x14ac:dyDescent="0.25">
      <c r="A967" s="25"/>
      <c r="B967" s="92" t="s">
        <v>167</v>
      </c>
      <c r="C967" s="147">
        <v>14.317499999999999</v>
      </c>
      <c r="D967" s="78"/>
      <c r="E967" s="31"/>
    </row>
    <row r="968" spans="1:5" ht="13.8" thickBot="1" x14ac:dyDescent="0.3">
      <c r="A968" s="25"/>
      <c r="B968" s="90"/>
      <c r="C968" s="148"/>
      <c r="D968" s="41"/>
      <c r="E968" s="30"/>
    </row>
    <row r="969" spans="1:5" ht="13.8" thickBot="1" x14ac:dyDescent="0.3">
      <c r="A969" s="25"/>
      <c r="B969" s="40" t="s">
        <v>1044</v>
      </c>
      <c r="C969" s="146"/>
      <c r="D969" s="76"/>
      <c r="E969" s="39"/>
    </row>
    <row r="970" spans="1:5" x14ac:dyDescent="0.25">
      <c r="A970" s="25"/>
      <c r="B970" s="99" t="s">
        <v>0</v>
      </c>
      <c r="C970" s="134" t="s">
        <v>1160</v>
      </c>
      <c r="D970" s="77" t="s">
        <v>1161</v>
      </c>
      <c r="E970" s="25"/>
    </row>
    <row r="971" spans="1:5" x14ac:dyDescent="0.25">
      <c r="A971" s="25"/>
      <c r="B971" s="43" t="s">
        <v>172</v>
      </c>
      <c r="C971" s="147">
        <v>3.3824999999999998</v>
      </c>
      <c r="D971" s="78"/>
      <c r="E971" s="31"/>
    </row>
    <row r="972" spans="1:5" x14ac:dyDescent="0.25">
      <c r="A972" s="25"/>
      <c r="B972" s="92" t="s">
        <v>171</v>
      </c>
      <c r="C972" s="147">
        <v>5.37</v>
      </c>
      <c r="D972" s="78"/>
      <c r="E972" s="31"/>
    </row>
    <row r="973" spans="1:5" x14ac:dyDescent="0.25">
      <c r="A973" s="25"/>
      <c r="B973" s="92" t="s">
        <v>170</v>
      </c>
      <c r="C973" s="147">
        <v>7.2675000000000001</v>
      </c>
      <c r="D973" s="78"/>
      <c r="E973" s="31"/>
    </row>
    <row r="974" spans="1:5" x14ac:dyDescent="0.25">
      <c r="A974" s="25"/>
      <c r="B974" s="92" t="s">
        <v>169</v>
      </c>
      <c r="C974" s="147">
        <v>11.7</v>
      </c>
      <c r="D974" s="78"/>
      <c r="E974" s="31"/>
    </row>
    <row r="975" spans="1:5" x14ac:dyDescent="0.25">
      <c r="A975" s="25"/>
      <c r="B975" s="92" t="s">
        <v>168</v>
      </c>
      <c r="C975" s="147">
        <v>14.82</v>
      </c>
      <c r="D975" s="78"/>
      <c r="E975" s="31"/>
    </row>
    <row r="976" spans="1:5" x14ac:dyDescent="0.25">
      <c r="A976" s="25"/>
      <c r="B976" s="92" t="s">
        <v>167</v>
      </c>
      <c r="C976" s="147">
        <v>16.5825</v>
      </c>
      <c r="D976" s="78"/>
      <c r="E976" s="31"/>
    </row>
    <row r="977" spans="1:5" ht="13.8" thickBot="1" x14ac:dyDescent="0.3">
      <c r="A977" s="25"/>
      <c r="B977" s="90"/>
      <c r="C977" s="148"/>
      <c r="D977" s="31"/>
      <c r="E977" s="42"/>
    </row>
    <row r="978" spans="1:5" ht="13.8" thickBot="1" x14ac:dyDescent="0.3">
      <c r="A978" s="25"/>
      <c r="B978" s="40" t="s">
        <v>1045</v>
      </c>
      <c r="C978" s="146"/>
      <c r="D978" s="76"/>
      <c r="E978" s="39"/>
    </row>
    <row r="979" spans="1:5" x14ac:dyDescent="0.25">
      <c r="A979" s="25"/>
      <c r="B979" s="91" t="s">
        <v>0</v>
      </c>
      <c r="C979" s="134"/>
      <c r="D979" s="77" t="s">
        <v>1161</v>
      </c>
      <c r="E979" s="25"/>
    </row>
    <row r="980" spans="1:5" x14ac:dyDescent="0.25">
      <c r="A980" s="25"/>
      <c r="B980" s="92" t="s">
        <v>121</v>
      </c>
      <c r="C980" s="147">
        <v>77.500550000000004</v>
      </c>
      <c r="D980" s="78"/>
      <c r="E980" s="31"/>
    </row>
    <row r="981" spans="1:5" x14ac:dyDescent="0.25">
      <c r="A981" s="25"/>
      <c r="B981" s="92" t="s">
        <v>189</v>
      </c>
      <c r="C981" s="147">
        <v>85.032699999999991</v>
      </c>
      <c r="D981" s="78"/>
      <c r="E981" s="31"/>
    </row>
    <row r="982" spans="1:5" x14ac:dyDescent="0.25">
      <c r="A982" s="25"/>
      <c r="B982" s="92" t="s">
        <v>190</v>
      </c>
      <c r="C982" s="147">
        <v>88.037599999999998</v>
      </c>
      <c r="D982" s="78"/>
      <c r="E982" s="31"/>
    </row>
    <row r="983" spans="1:5" x14ac:dyDescent="0.25">
      <c r="A983" s="25"/>
      <c r="B983" s="92" t="s">
        <v>191</v>
      </c>
      <c r="C983" s="147">
        <v>97.072199999999995</v>
      </c>
      <c r="D983" s="78"/>
      <c r="E983" s="31"/>
    </row>
    <row r="984" spans="1:5" x14ac:dyDescent="0.25">
      <c r="A984" s="25"/>
      <c r="B984" s="92" t="s">
        <v>192</v>
      </c>
      <c r="C984" s="147">
        <v>104.53100000000001</v>
      </c>
      <c r="D984" s="78"/>
      <c r="E984" s="31"/>
    </row>
    <row r="985" spans="1:5" x14ac:dyDescent="0.25">
      <c r="A985" s="25"/>
      <c r="B985" s="92" t="s">
        <v>193</v>
      </c>
      <c r="C985" s="147">
        <v>114.7124</v>
      </c>
      <c r="D985" s="78"/>
      <c r="E985" s="31"/>
    </row>
    <row r="986" spans="1:5" x14ac:dyDescent="0.25">
      <c r="A986" s="25"/>
      <c r="B986" s="92" t="s">
        <v>194</v>
      </c>
      <c r="C986" s="147">
        <v>189.85499999999999</v>
      </c>
      <c r="D986" s="78"/>
      <c r="E986" s="31"/>
    </row>
    <row r="987" spans="1:5" x14ac:dyDescent="0.25">
      <c r="A987" s="25"/>
      <c r="B987" s="92" t="s">
        <v>195</v>
      </c>
      <c r="C987" s="147">
        <v>252.66249999999999</v>
      </c>
      <c r="D987" s="78"/>
      <c r="E987" s="31"/>
    </row>
    <row r="988" spans="1:5" x14ac:dyDescent="0.25">
      <c r="A988" s="25"/>
      <c r="B988" s="92" t="s">
        <v>196</v>
      </c>
      <c r="C988" s="147">
        <v>315.15899999999999</v>
      </c>
      <c r="D988" s="78"/>
      <c r="E988" s="31"/>
    </row>
    <row r="989" spans="1:5" x14ac:dyDescent="0.25">
      <c r="A989" s="25"/>
      <c r="B989" s="92" t="s">
        <v>197</v>
      </c>
      <c r="C989" s="147">
        <v>378.488</v>
      </c>
      <c r="D989" s="78"/>
      <c r="E989" s="31"/>
    </row>
    <row r="990" spans="1:5" x14ac:dyDescent="0.25">
      <c r="A990" s="25"/>
      <c r="B990" s="92" t="s">
        <v>198</v>
      </c>
      <c r="C990" s="147">
        <v>442.21500000000003</v>
      </c>
      <c r="D990" s="78"/>
      <c r="E990" s="31"/>
    </row>
    <row r="991" spans="1:5" x14ac:dyDescent="0.25">
      <c r="A991" s="25"/>
      <c r="B991" s="92" t="s">
        <v>199</v>
      </c>
      <c r="C991" s="147">
        <v>530.20799999999997</v>
      </c>
      <c r="D991" s="78"/>
      <c r="E991" s="31"/>
    </row>
    <row r="992" spans="1:5" x14ac:dyDescent="0.25">
      <c r="A992" s="25"/>
      <c r="B992" s="92" t="s">
        <v>200</v>
      </c>
      <c r="C992" s="147">
        <v>665.7120000000001</v>
      </c>
      <c r="D992" s="78"/>
      <c r="E992" s="31"/>
    </row>
    <row r="993" spans="1:5" x14ac:dyDescent="0.25">
      <c r="A993" s="25"/>
      <c r="B993" s="92" t="s">
        <v>201</v>
      </c>
      <c r="C993" s="147">
        <v>1005.1284000000002</v>
      </c>
      <c r="D993" s="78"/>
      <c r="E993" s="31"/>
    </row>
    <row r="994" spans="1:5" ht="13.8" thickBot="1" x14ac:dyDescent="0.3">
      <c r="A994" s="25"/>
      <c r="B994" s="90"/>
      <c r="C994" s="148"/>
      <c r="D994" s="31"/>
      <c r="E994" s="42"/>
    </row>
    <row r="995" spans="1:5" ht="13.8" thickBot="1" x14ac:dyDescent="0.3">
      <c r="A995" s="25"/>
      <c r="B995" s="40" t="s">
        <v>1046</v>
      </c>
      <c r="C995" s="146"/>
      <c r="D995" s="76"/>
      <c r="E995" s="39"/>
    </row>
    <row r="996" spans="1:5" x14ac:dyDescent="0.25">
      <c r="A996" s="25"/>
      <c r="B996" s="91" t="s">
        <v>0</v>
      </c>
      <c r="C996" s="134"/>
      <c r="D996" s="77" t="s">
        <v>1161</v>
      </c>
      <c r="E996" s="25"/>
    </row>
    <row r="997" spans="1:5" x14ac:dyDescent="0.25">
      <c r="A997" s="25"/>
      <c r="B997" s="92" t="s">
        <v>790</v>
      </c>
      <c r="C997" s="147">
        <v>46.800000000000004</v>
      </c>
      <c r="D997" s="78"/>
      <c r="E997" s="31"/>
    </row>
    <row r="998" spans="1:5" ht="13.8" thickBot="1" x14ac:dyDescent="0.3">
      <c r="A998" s="25"/>
      <c r="B998" s="188"/>
      <c r="C998" s="188"/>
      <c r="D998" s="188"/>
      <c r="E998" s="31"/>
    </row>
    <row r="999" spans="1:5" ht="13.8" thickBot="1" x14ac:dyDescent="0.3">
      <c r="A999" s="25"/>
      <c r="B999" s="40" t="s">
        <v>1167</v>
      </c>
      <c r="C999" s="146"/>
      <c r="D999" s="76"/>
      <c r="E999" s="39"/>
    </row>
    <row r="1000" spans="1:5" x14ac:dyDescent="0.25">
      <c r="A1000" s="25"/>
      <c r="B1000" s="92" t="s">
        <v>1168</v>
      </c>
      <c r="C1000" s="147">
        <v>12</v>
      </c>
      <c r="D1000" s="78"/>
      <c r="E1000" s="39"/>
    </row>
    <row r="1001" spans="1:5" ht="13.8" thickBot="1" x14ac:dyDescent="0.3">
      <c r="A1001" s="25"/>
      <c r="B1001" s="90"/>
      <c r="C1001" s="148"/>
      <c r="D1001" s="41"/>
      <c r="E1001" s="30"/>
    </row>
    <row r="1002" spans="1:5" ht="18" thickBot="1" x14ac:dyDescent="0.3">
      <c r="A1002" s="25"/>
      <c r="B1002" s="86"/>
      <c r="C1002" s="144" t="s">
        <v>810</v>
      </c>
      <c r="D1002" s="83" t="e">
        <f>SUM(#REF!)</f>
        <v>#REF!</v>
      </c>
      <c r="E1002" s="27"/>
    </row>
    <row r="1003" spans="1:5" x14ac:dyDescent="0.25">
      <c r="A1003" s="25"/>
      <c r="B1003" s="86"/>
      <c r="C1003" s="131"/>
      <c r="D1003" s="25"/>
      <c r="E1003" s="25"/>
    </row>
    <row r="1004" spans="1:5" x14ac:dyDescent="0.25">
      <c r="A1004" s="25"/>
      <c r="B1004" s="86"/>
      <c r="C1004" s="131"/>
      <c r="D1004" s="25"/>
      <c r="E1004" s="25"/>
    </row>
    <row r="1005" spans="1:5" x14ac:dyDescent="0.25">
      <c r="A1005" s="25"/>
      <c r="B1005" s="86"/>
      <c r="C1005" s="131"/>
      <c r="D1005" s="25"/>
      <c r="E1005" s="25"/>
    </row>
    <row r="1006" spans="1:5" ht="13.8" x14ac:dyDescent="0.25">
      <c r="B1006" s="100" t="s">
        <v>805</v>
      </c>
      <c r="C1006" s="129"/>
      <c r="D1006" s="51"/>
      <c r="E1006" s="22"/>
    </row>
    <row r="1007" spans="1:5" ht="13.8" thickBot="1" x14ac:dyDescent="0.3">
      <c r="B1007" s="101"/>
      <c r="C1007" s="153"/>
      <c r="D1007" s="52"/>
      <c r="E1007" s="14"/>
    </row>
    <row r="1008" spans="1:5" x14ac:dyDescent="0.25">
      <c r="B1008" s="102" t="s">
        <v>1047</v>
      </c>
      <c r="C1008" s="154"/>
      <c r="D1008" s="64"/>
      <c r="E1008" s="22"/>
    </row>
    <row r="1009" spans="2:5" ht="13.8" thickBot="1" x14ac:dyDescent="0.3">
      <c r="B1009" s="103" t="s">
        <v>579</v>
      </c>
      <c r="C1009" s="155"/>
      <c r="D1009" s="65"/>
      <c r="E1009" s="22"/>
    </row>
    <row r="1010" spans="2:5" x14ac:dyDescent="0.25">
      <c r="B1010" s="104" t="s">
        <v>0</v>
      </c>
      <c r="C1010" s="135" t="s">
        <v>1160</v>
      </c>
      <c r="D1010" s="54" t="s">
        <v>1161</v>
      </c>
      <c r="E1010" s="15"/>
    </row>
    <row r="1011" spans="2:5" x14ac:dyDescent="0.25">
      <c r="B1011" s="3" t="s">
        <v>171</v>
      </c>
      <c r="C1011" s="156">
        <v>47.318399999999997</v>
      </c>
      <c r="D1011" s="67"/>
      <c r="E1011" s="21"/>
    </row>
    <row r="1012" spans="2:5" x14ac:dyDescent="0.25">
      <c r="B1012" s="3" t="s">
        <v>170</v>
      </c>
      <c r="C1012" s="156">
        <v>48.72</v>
      </c>
      <c r="D1012" s="67"/>
      <c r="E1012" s="21"/>
    </row>
    <row r="1013" spans="2:5" x14ac:dyDescent="0.25">
      <c r="B1013" s="3" t="s">
        <v>169</v>
      </c>
      <c r="C1013" s="156">
        <v>58.271999999999998</v>
      </c>
      <c r="D1013" s="67"/>
      <c r="E1013" s="21"/>
    </row>
    <row r="1014" spans="2:5" x14ac:dyDescent="0.25">
      <c r="B1014" s="3" t="s">
        <v>168</v>
      </c>
      <c r="C1014" s="156">
        <v>63.215999999999994</v>
      </c>
      <c r="D1014" s="67"/>
      <c r="E1014" s="21"/>
    </row>
    <row r="1015" spans="2:5" x14ac:dyDescent="0.25">
      <c r="B1015" s="3" t="s">
        <v>167</v>
      </c>
      <c r="C1015" s="156">
        <v>86.515200000000007</v>
      </c>
      <c r="D1015" s="68"/>
      <c r="E1015" s="21"/>
    </row>
    <row r="1016" spans="2:5" ht="13.8" thickBot="1" x14ac:dyDescent="0.3">
      <c r="B1016" s="101"/>
      <c r="C1016" s="153"/>
      <c r="D1016" s="52"/>
      <c r="E1016" s="12"/>
    </row>
    <row r="1017" spans="2:5" x14ac:dyDescent="0.25">
      <c r="B1017" s="102" t="s">
        <v>1048</v>
      </c>
      <c r="C1017" s="154"/>
      <c r="D1017" s="64"/>
      <c r="E1017" s="22"/>
    </row>
    <row r="1018" spans="2:5" ht="13.8" thickBot="1" x14ac:dyDescent="0.3">
      <c r="B1018" s="103" t="s">
        <v>580</v>
      </c>
      <c r="C1018" s="155"/>
      <c r="D1018" s="65"/>
      <c r="E1018" s="22"/>
    </row>
    <row r="1019" spans="2:5" x14ac:dyDescent="0.25">
      <c r="B1019" s="104" t="s">
        <v>0</v>
      </c>
      <c r="C1019" s="135" t="s">
        <v>1160</v>
      </c>
      <c r="D1019" s="54" t="s">
        <v>1161</v>
      </c>
      <c r="E1019" s="15"/>
    </row>
    <row r="1020" spans="2:5" x14ac:dyDescent="0.25">
      <c r="B1020" s="3">
        <v>40</v>
      </c>
      <c r="C1020" s="156">
        <v>78.426900000000003</v>
      </c>
      <c r="D1020" s="67"/>
      <c r="E1020" s="21"/>
    </row>
    <row r="1021" spans="2:5" x14ac:dyDescent="0.25">
      <c r="B1021" s="3">
        <v>50</v>
      </c>
      <c r="C1021" s="156">
        <v>79.849800000000002</v>
      </c>
      <c r="D1021" s="67"/>
      <c r="E1021" s="21"/>
    </row>
    <row r="1022" spans="2:5" x14ac:dyDescent="0.25">
      <c r="B1022" s="3">
        <v>65</v>
      </c>
      <c r="C1022" s="156">
        <v>83.393100000000004</v>
      </c>
      <c r="D1022" s="67"/>
      <c r="E1022" s="21"/>
    </row>
    <row r="1023" spans="2:5" x14ac:dyDescent="0.25">
      <c r="B1023" s="3">
        <v>80</v>
      </c>
      <c r="C1023" s="156">
        <v>85.094999999999999</v>
      </c>
      <c r="D1023" s="67"/>
      <c r="E1023" s="21"/>
    </row>
    <row r="1024" spans="2:5" x14ac:dyDescent="0.25">
      <c r="B1024" s="3">
        <v>100</v>
      </c>
      <c r="C1024" s="156">
        <v>100.7748</v>
      </c>
      <c r="D1024" s="67"/>
      <c r="E1024" s="21"/>
    </row>
    <row r="1025" spans="2:5" x14ac:dyDescent="0.25">
      <c r="B1025" s="3">
        <v>150</v>
      </c>
      <c r="C1025" s="156">
        <v>177.4254</v>
      </c>
      <c r="D1025" s="67"/>
      <c r="E1025" s="21"/>
    </row>
    <row r="1026" spans="2:5" x14ac:dyDescent="0.25">
      <c r="B1026" s="3">
        <v>200</v>
      </c>
      <c r="C1026" s="156">
        <v>275.37300000000005</v>
      </c>
      <c r="D1026" s="67"/>
      <c r="E1026" s="21"/>
    </row>
    <row r="1027" spans="2:5" x14ac:dyDescent="0.25">
      <c r="B1027" s="3">
        <v>250</v>
      </c>
      <c r="C1027" s="156">
        <v>543.57499999999993</v>
      </c>
      <c r="D1027" s="67"/>
      <c r="E1027" s="21"/>
    </row>
    <row r="1028" spans="2:5" x14ac:dyDescent="0.25">
      <c r="B1028" s="3">
        <v>300</v>
      </c>
      <c r="C1028" s="156">
        <v>745.95150000000001</v>
      </c>
      <c r="D1028" s="67"/>
      <c r="E1028" s="21"/>
    </row>
    <row r="1029" spans="2:5" x14ac:dyDescent="0.25">
      <c r="B1029" s="8">
        <v>350</v>
      </c>
      <c r="C1029" s="156">
        <v>1402.3980000000001</v>
      </c>
      <c r="D1029" s="67"/>
      <c r="E1029" s="21"/>
    </row>
    <row r="1030" spans="2:5" x14ac:dyDescent="0.25">
      <c r="B1030" s="8">
        <v>400</v>
      </c>
      <c r="C1030" s="156">
        <v>1576.2315000000001</v>
      </c>
      <c r="D1030" s="67"/>
      <c r="E1030" s="21"/>
    </row>
    <row r="1031" spans="2:5" x14ac:dyDescent="0.25">
      <c r="B1031" s="8">
        <v>450</v>
      </c>
      <c r="C1031" s="156">
        <v>3497.8106000000002</v>
      </c>
      <c r="D1031" s="67"/>
      <c r="E1031" s="21"/>
    </row>
    <row r="1032" spans="2:5" x14ac:dyDescent="0.25">
      <c r="B1032" s="8">
        <v>500</v>
      </c>
      <c r="C1032" s="156">
        <v>3675.1306</v>
      </c>
      <c r="D1032" s="67"/>
      <c r="E1032" s="21"/>
    </row>
    <row r="1033" spans="2:5" x14ac:dyDescent="0.25">
      <c r="B1033" s="8">
        <v>600</v>
      </c>
      <c r="C1033" s="156">
        <v>4539.9872000000005</v>
      </c>
      <c r="D1033" s="67"/>
      <c r="E1033" s="21"/>
    </row>
    <row r="1034" spans="2:5" ht="13.8" thickBot="1" x14ac:dyDescent="0.3">
      <c r="B1034" s="101"/>
      <c r="C1034" s="153"/>
      <c r="D1034" s="52"/>
      <c r="E1034" s="12"/>
    </row>
    <row r="1035" spans="2:5" ht="13.8" thickBot="1" x14ac:dyDescent="0.3">
      <c r="B1035" s="105" t="s">
        <v>1049</v>
      </c>
      <c r="C1035" s="157"/>
      <c r="D1035" s="60"/>
      <c r="E1035" s="22"/>
    </row>
    <row r="1036" spans="2:5" x14ac:dyDescent="0.25">
      <c r="B1036" s="104" t="s">
        <v>0</v>
      </c>
      <c r="C1036" s="135" t="s">
        <v>1160</v>
      </c>
      <c r="D1036" s="54" t="s">
        <v>1161</v>
      </c>
      <c r="E1036" s="15"/>
    </row>
    <row r="1037" spans="2:5" x14ac:dyDescent="0.25">
      <c r="B1037" s="8" t="s">
        <v>202</v>
      </c>
      <c r="C1037" s="156">
        <v>3.5919499999999998</v>
      </c>
      <c r="D1037" s="67"/>
      <c r="E1037" s="21"/>
    </row>
    <row r="1038" spans="2:5" x14ac:dyDescent="0.25">
      <c r="B1038" s="8" t="s">
        <v>203</v>
      </c>
      <c r="C1038" s="156">
        <v>7.6216999999999997</v>
      </c>
      <c r="D1038" s="67"/>
      <c r="E1038" s="21"/>
    </row>
    <row r="1039" spans="2:5" x14ac:dyDescent="0.25">
      <c r="B1039" s="8" t="s">
        <v>204</v>
      </c>
      <c r="C1039" s="156">
        <v>13.273299999999999</v>
      </c>
      <c r="D1039" s="67"/>
      <c r="E1039" s="21"/>
    </row>
    <row r="1040" spans="2:5" x14ac:dyDescent="0.25">
      <c r="B1040" s="8" t="s">
        <v>205</v>
      </c>
      <c r="C1040" s="156">
        <v>27.233150000000002</v>
      </c>
      <c r="D1040" s="67"/>
      <c r="E1040" s="21"/>
    </row>
    <row r="1041" spans="2:5" x14ac:dyDescent="0.25">
      <c r="B1041" s="8" t="s">
        <v>206</v>
      </c>
      <c r="C1041" s="156">
        <v>22.865100000000002</v>
      </c>
      <c r="D1041" s="67"/>
      <c r="E1041" s="21"/>
    </row>
    <row r="1042" spans="2:5" x14ac:dyDescent="0.25">
      <c r="B1042" s="8" t="s">
        <v>207</v>
      </c>
      <c r="C1042" s="156">
        <v>32.695700000000002</v>
      </c>
      <c r="D1042" s="67"/>
      <c r="E1042" s="21"/>
    </row>
    <row r="1043" spans="2:5" x14ac:dyDescent="0.25">
      <c r="B1043" s="8" t="s">
        <v>208</v>
      </c>
      <c r="C1043" s="156">
        <v>38.914450000000002</v>
      </c>
      <c r="D1043" s="67"/>
      <c r="E1043" s="21"/>
    </row>
    <row r="1044" spans="2:5" x14ac:dyDescent="0.25">
      <c r="B1044" s="8" t="s">
        <v>209</v>
      </c>
      <c r="C1044" s="156">
        <v>89.59975</v>
      </c>
      <c r="D1044" s="67"/>
      <c r="E1044" s="21"/>
    </row>
    <row r="1045" spans="2:5" ht="13.8" thickBot="1" x14ac:dyDescent="0.3">
      <c r="B1045" s="101"/>
      <c r="C1045" s="153"/>
      <c r="D1045" s="52"/>
      <c r="E1045" s="12"/>
    </row>
    <row r="1046" spans="2:5" x14ac:dyDescent="0.25">
      <c r="B1046" s="102" t="s">
        <v>1050</v>
      </c>
      <c r="C1046" s="154"/>
      <c r="D1046" s="64"/>
      <c r="E1046" s="22"/>
    </row>
    <row r="1047" spans="2:5" ht="13.8" thickBot="1" x14ac:dyDescent="0.3">
      <c r="B1047" s="103" t="s">
        <v>581</v>
      </c>
      <c r="C1047" s="155"/>
      <c r="D1047" s="65"/>
      <c r="E1047" s="22"/>
    </row>
    <row r="1048" spans="2:5" x14ac:dyDescent="0.25">
      <c r="B1048" s="104" t="s">
        <v>0</v>
      </c>
      <c r="C1048" s="135" t="s">
        <v>1160</v>
      </c>
      <c r="D1048" s="54" t="s">
        <v>1161</v>
      </c>
      <c r="E1048" s="15"/>
    </row>
    <row r="1049" spans="2:5" x14ac:dyDescent="0.25">
      <c r="B1049" s="3" t="s">
        <v>210</v>
      </c>
      <c r="C1049" s="156">
        <v>1627.749</v>
      </c>
      <c r="D1049" s="67"/>
      <c r="E1049" s="21"/>
    </row>
    <row r="1050" spans="2:5" x14ac:dyDescent="0.25">
      <c r="B1050" s="3" t="s">
        <v>211</v>
      </c>
      <c r="C1050" s="156">
        <v>2232.1439999999998</v>
      </c>
      <c r="D1050" s="67"/>
      <c r="E1050" s="21"/>
    </row>
    <row r="1051" spans="2:5" x14ac:dyDescent="0.25">
      <c r="B1051" s="3" t="s">
        <v>212</v>
      </c>
      <c r="C1051" s="156">
        <v>3605.7689999999998</v>
      </c>
      <c r="D1051" s="67"/>
      <c r="E1051" s="21"/>
    </row>
    <row r="1052" spans="2:5" x14ac:dyDescent="0.25">
      <c r="B1052" s="3" t="s">
        <v>213</v>
      </c>
      <c r="C1052" s="156">
        <v>4033.5209999999997</v>
      </c>
      <c r="D1052" s="67"/>
      <c r="E1052" s="21"/>
    </row>
    <row r="1053" spans="2:5" x14ac:dyDescent="0.25">
      <c r="B1053" s="3" t="s">
        <v>214</v>
      </c>
      <c r="C1053" s="156">
        <v>5114.0069999999996</v>
      </c>
      <c r="D1053" s="67"/>
      <c r="E1053" s="21"/>
    </row>
    <row r="1054" spans="2:5" x14ac:dyDescent="0.25">
      <c r="B1054" s="3" t="s">
        <v>215</v>
      </c>
      <c r="C1054" s="156">
        <v>1939.5630000000001</v>
      </c>
      <c r="D1054" s="67"/>
      <c r="E1054" s="21"/>
    </row>
    <row r="1055" spans="2:5" x14ac:dyDescent="0.25">
      <c r="B1055" s="3" t="s">
        <v>216</v>
      </c>
      <c r="C1055" s="156">
        <v>2193.6780000000003</v>
      </c>
      <c r="D1055" s="67"/>
      <c r="E1055" s="21"/>
    </row>
    <row r="1056" spans="2:5" x14ac:dyDescent="0.25">
      <c r="B1056" s="3" t="s">
        <v>217</v>
      </c>
      <c r="C1056" s="156">
        <v>3918.9510000000005</v>
      </c>
      <c r="D1056" s="67"/>
      <c r="E1056" s="21"/>
    </row>
    <row r="1057" spans="2:5" x14ac:dyDescent="0.25">
      <c r="B1057" s="8" t="s">
        <v>218</v>
      </c>
      <c r="C1057" s="156">
        <v>4723.9740000000002</v>
      </c>
      <c r="D1057" s="67"/>
      <c r="E1057" s="21"/>
    </row>
    <row r="1058" spans="2:5" x14ac:dyDescent="0.25">
      <c r="B1058" s="3" t="s">
        <v>219</v>
      </c>
      <c r="C1058" s="156">
        <v>6910.8209999999999</v>
      </c>
      <c r="D1058" s="67"/>
      <c r="E1058" s="21"/>
    </row>
    <row r="1059" spans="2:5" ht="13.8" thickBot="1" x14ac:dyDescent="0.3">
      <c r="B1059" s="101"/>
      <c r="C1059" s="153"/>
      <c r="D1059" s="52"/>
      <c r="E1059" s="12"/>
    </row>
    <row r="1060" spans="2:5" x14ac:dyDescent="0.25">
      <c r="B1060" s="102" t="s">
        <v>1051</v>
      </c>
      <c r="C1060" s="154"/>
      <c r="D1060" s="64"/>
      <c r="E1060" s="22"/>
    </row>
    <row r="1061" spans="2:5" ht="13.8" thickBot="1" x14ac:dyDescent="0.3">
      <c r="B1061" s="195" t="s">
        <v>582</v>
      </c>
      <c r="C1061" s="196"/>
      <c r="D1061" s="197"/>
      <c r="E1061" s="22"/>
    </row>
    <row r="1062" spans="2:5" x14ac:dyDescent="0.25">
      <c r="B1062" s="104" t="s">
        <v>0</v>
      </c>
      <c r="C1062" s="135" t="s">
        <v>1160</v>
      </c>
      <c r="D1062" s="54" t="s">
        <v>1161</v>
      </c>
      <c r="E1062" s="15"/>
    </row>
    <row r="1063" spans="2:5" x14ac:dyDescent="0.25">
      <c r="B1063" s="3" t="s">
        <v>220</v>
      </c>
      <c r="C1063" s="156">
        <v>546.70275000000004</v>
      </c>
      <c r="D1063" s="67"/>
      <c r="E1063" s="21"/>
    </row>
    <row r="1064" spans="2:5" x14ac:dyDescent="0.25">
      <c r="B1064" s="3" t="s">
        <v>221</v>
      </c>
      <c r="C1064" s="156">
        <v>877.10244999999998</v>
      </c>
      <c r="D1064" s="67"/>
      <c r="E1064" s="21"/>
    </row>
    <row r="1065" spans="2:5" x14ac:dyDescent="0.25">
      <c r="B1065" s="3" t="s">
        <v>222</v>
      </c>
      <c r="C1065" s="156">
        <v>904.02715000000001</v>
      </c>
      <c r="D1065" s="67"/>
      <c r="E1065" s="21"/>
    </row>
    <row r="1066" spans="2:5" x14ac:dyDescent="0.25">
      <c r="B1066" s="3" t="s">
        <v>223</v>
      </c>
      <c r="C1066" s="156">
        <v>940.0163</v>
      </c>
      <c r="D1066" s="67"/>
      <c r="E1066" s="21"/>
    </row>
    <row r="1067" spans="2:5" x14ac:dyDescent="0.25">
      <c r="B1067" s="3" t="s">
        <v>224</v>
      </c>
      <c r="C1067" s="156">
        <v>1151.8318999999999</v>
      </c>
      <c r="D1067" s="67"/>
      <c r="E1067" s="21"/>
    </row>
    <row r="1068" spans="2:5" x14ac:dyDescent="0.25">
      <c r="B1068" s="8" t="s">
        <v>225</v>
      </c>
      <c r="C1068" s="156">
        <v>1993.98</v>
      </c>
      <c r="D1068" s="67"/>
      <c r="E1068" s="21"/>
    </row>
    <row r="1069" spans="2:5" x14ac:dyDescent="0.25">
      <c r="B1069" s="3" t="s">
        <v>227</v>
      </c>
      <c r="C1069" s="156">
        <v>3052.66</v>
      </c>
      <c r="D1069" s="67"/>
      <c r="E1069" s="21"/>
    </row>
    <row r="1070" spans="2:5" x14ac:dyDescent="0.25">
      <c r="B1070" s="8" t="s">
        <v>228</v>
      </c>
      <c r="C1070" s="156">
        <v>4875.9975000000004</v>
      </c>
      <c r="D1070" s="67"/>
      <c r="E1070" s="21"/>
    </row>
    <row r="1071" spans="2:5" ht="13.8" thickBot="1" x14ac:dyDescent="0.3">
      <c r="B1071" s="101"/>
      <c r="C1071" s="153"/>
      <c r="D1071" s="52"/>
      <c r="E1071" s="12"/>
    </row>
    <row r="1072" spans="2:5" x14ac:dyDescent="0.25">
      <c r="B1072" s="102" t="s">
        <v>1052</v>
      </c>
      <c r="C1072" s="154"/>
      <c r="D1072" s="64"/>
      <c r="E1072" s="22"/>
    </row>
    <row r="1073" spans="2:5" ht="13.8" thickBot="1" x14ac:dyDescent="0.3">
      <c r="B1073" s="103" t="s">
        <v>583</v>
      </c>
      <c r="C1073" s="129"/>
      <c r="D1073" s="65"/>
      <c r="E1073" s="22"/>
    </row>
    <row r="1074" spans="2:5" x14ac:dyDescent="0.25">
      <c r="B1074" s="106" t="s">
        <v>0</v>
      </c>
      <c r="C1074" s="135" t="s">
        <v>1160</v>
      </c>
      <c r="D1074" s="54" t="s">
        <v>1161</v>
      </c>
      <c r="E1074" s="15"/>
    </row>
    <row r="1075" spans="2:5" x14ac:dyDescent="0.25">
      <c r="B1075" s="4" t="s">
        <v>220</v>
      </c>
      <c r="C1075" s="158">
        <v>100.20644999999999</v>
      </c>
      <c r="D1075" s="69"/>
      <c r="E1075" s="21"/>
    </row>
    <row r="1076" spans="2:5" x14ac:dyDescent="0.25">
      <c r="B1076" s="3" t="s">
        <v>221</v>
      </c>
      <c r="C1076" s="156">
        <v>120.2264</v>
      </c>
      <c r="D1076" s="67"/>
      <c r="E1076" s="21"/>
    </row>
    <row r="1077" spans="2:5" x14ac:dyDescent="0.25">
      <c r="B1077" s="3" t="s">
        <v>222</v>
      </c>
      <c r="C1077" s="156">
        <v>108.7632</v>
      </c>
      <c r="D1077" s="67"/>
      <c r="E1077" s="21"/>
    </row>
    <row r="1078" spans="2:5" x14ac:dyDescent="0.25">
      <c r="B1078" s="3" t="s">
        <v>223</v>
      </c>
      <c r="C1078" s="156">
        <v>145.6764</v>
      </c>
      <c r="D1078" s="67"/>
      <c r="E1078" s="21"/>
    </row>
    <row r="1079" spans="2:5" x14ac:dyDescent="0.25">
      <c r="B1079" s="3" t="s">
        <v>226</v>
      </c>
      <c r="C1079" s="156">
        <v>197.34960000000004</v>
      </c>
      <c r="D1079" s="67"/>
      <c r="E1079" s="21"/>
    </row>
    <row r="1080" spans="2:5" x14ac:dyDescent="0.25">
      <c r="B1080" s="3" t="s">
        <v>224</v>
      </c>
      <c r="C1080" s="156">
        <v>259.60360000000003</v>
      </c>
      <c r="D1080" s="67"/>
      <c r="E1080" s="21"/>
    </row>
    <row r="1081" spans="2:5" x14ac:dyDescent="0.25">
      <c r="B1081" s="3" t="s">
        <v>225</v>
      </c>
      <c r="C1081" s="156">
        <v>474.72160000000002</v>
      </c>
      <c r="D1081" s="67"/>
      <c r="E1081" s="21"/>
    </row>
    <row r="1082" spans="2:5" x14ac:dyDescent="0.25">
      <c r="B1082" s="8" t="s">
        <v>227</v>
      </c>
      <c r="C1082" s="156">
        <v>449.88720000000001</v>
      </c>
      <c r="D1082" s="67"/>
      <c r="E1082" s="21"/>
    </row>
    <row r="1083" spans="2:5" x14ac:dyDescent="0.25">
      <c r="B1083" s="8" t="s">
        <v>228</v>
      </c>
      <c r="C1083" s="156">
        <v>999.75399999999991</v>
      </c>
      <c r="D1083" s="67"/>
      <c r="E1083" s="21"/>
    </row>
    <row r="1084" spans="2:5" ht="13.8" thickBot="1" x14ac:dyDescent="0.3">
      <c r="B1084" s="101"/>
      <c r="C1084" s="153"/>
      <c r="D1084" s="52"/>
      <c r="E1084" s="12"/>
    </row>
    <row r="1085" spans="2:5" x14ac:dyDescent="0.25">
      <c r="B1085" s="102" t="s">
        <v>1053</v>
      </c>
      <c r="C1085" s="154"/>
      <c r="D1085" s="64"/>
      <c r="E1085" s="22"/>
    </row>
    <row r="1086" spans="2:5" ht="13.8" thickBot="1" x14ac:dyDescent="0.3">
      <c r="B1086" s="103" t="s">
        <v>584</v>
      </c>
      <c r="C1086" s="155"/>
      <c r="D1086" s="65"/>
      <c r="E1086" s="22"/>
    </row>
    <row r="1087" spans="2:5" x14ac:dyDescent="0.25">
      <c r="B1087" s="104" t="s">
        <v>0</v>
      </c>
      <c r="C1087" s="135" t="s">
        <v>1160</v>
      </c>
      <c r="D1087" s="54" t="s">
        <v>1161</v>
      </c>
      <c r="E1087" s="15"/>
    </row>
    <row r="1088" spans="2:5" x14ac:dyDescent="0.25">
      <c r="B1088" s="8" t="s">
        <v>229</v>
      </c>
      <c r="C1088" s="156">
        <v>112.2</v>
      </c>
      <c r="D1088" s="67"/>
      <c r="E1088" s="21"/>
    </row>
    <row r="1089" spans="2:5" x14ac:dyDescent="0.25">
      <c r="B1089" s="3" t="s">
        <v>220</v>
      </c>
      <c r="C1089" s="156">
        <v>112.2</v>
      </c>
      <c r="D1089" s="67"/>
      <c r="E1089" s="21"/>
    </row>
    <row r="1090" spans="2:5" x14ac:dyDescent="0.25">
      <c r="B1090" s="3" t="s">
        <v>221</v>
      </c>
      <c r="C1090" s="156">
        <v>118.80000000000001</v>
      </c>
      <c r="D1090" s="67"/>
      <c r="E1090" s="21"/>
    </row>
    <row r="1091" spans="2:5" x14ac:dyDescent="0.25">
      <c r="B1091" s="3" t="s">
        <v>222</v>
      </c>
      <c r="C1091" s="156">
        <v>157.08000000000001</v>
      </c>
      <c r="D1091" s="67"/>
      <c r="E1091" s="21"/>
    </row>
    <row r="1092" spans="2:5" x14ac:dyDescent="0.25">
      <c r="B1092" s="3" t="s">
        <v>223</v>
      </c>
      <c r="C1092" s="156">
        <v>212.35499999999999</v>
      </c>
      <c r="D1092" s="67"/>
      <c r="E1092" s="21"/>
    </row>
    <row r="1093" spans="2:5" x14ac:dyDescent="0.25">
      <c r="B1093" s="3" t="s">
        <v>226</v>
      </c>
      <c r="C1093" s="156">
        <v>308.88000000000005</v>
      </c>
      <c r="D1093" s="67"/>
      <c r="E1093" s="21"/>
    </row>
    <row r="1094" spans="2:5" x14ac:dyDescent="0.25">
      <c r="B1094" s="3" t="s">
        <v>224</v>
      </c>
      <c r="C1094" s="156">
        <v>343.03500000000003</v>
      </c>
      <c r="D1094" s="67"/>
      <c r="E1094" s="21"/>
    </row>
    <row r="1095" spans="2:5" x14ac:dyDescent="0.25">
      <c r="B1095" s="3" t="s">
        <v>225</v>
      </c>
      <c r="C1095" s="156">
        <v>630.13499999999988</v>
      </c>
      <c r="D1095" s="67"/>
      <c r="E1095" s="21"/>
    </row>
    <row r="1096" spans="2:5" x14ac:dyDescent="0.25">
      <c r="B1096" s="8" t="s">
        <v>227</v>
      </c>
      <c r="C1096" s="156">
        <v>1039.5</v>
      </c>
      <c r="D1096" s="67"/>
      <c r="E1096" s="21"/>
    </row>
    <row r="1097" spans="2:5" x14ac:dyDescent="0.25">
      <c r="B1097" s="3" t="s">
        <v>228</v>
      </c>
      <c r="C1097" s="156">
        <v>1528.8899999999999</v>
      </c>
      <c r="D1097" s="67"/>
      <c r="E1097" s="21"/>
    </row>
    <row r="1098" spans="2:5" x14ac:dyDescent="0.25">
      <c r="B1098" s="8" t="s">
        <v>230</v>
      </c>
      <c r="C1098" s="156">
        <v>2332.8080000000004</v>
      </c>
      <c r="D1098" s="67"/>
      <c r="E1098" s="21"/>
    </row>
    <row r="1099" spans="2:5" x14ac:dyDescent="0.25">
      <c r="B1099" s="8" t="s">
        <v>231</v>
      </c>
      <c r="C1099" s="156">
        <v>3909.2595000000001</v>
      </c>
      <c r="D1099" s="67"/>
      <c r="E1099" s="21"/>
    </row>
    <row r="1100" spans="2:5" x14ac:dyDescent="0.25">
      <c r="B1100" s="8" t="s">
        <v>232</v>
      </c>
      <c r="C1100" s="156">
        <v>4518.7163999999993</v>
      </c>
      <c r="D1100" s="67"/>
      <c r="E1100" s="21"/>
    </row>
    <row r="1101" spans="2:5" ht="13.8" thickBot="1" x14ac:dyDescent="0.3">
      <c r="B1101" s="101"/>
      <c r="C1101" s="153"/>
      <c r="D1101" s="52"/>
      <c r="E1101" s="12"/>
    </row>
    <row r="1102" spans="2:5" x14ac:dyDescent="0.25">
      <c r="B1102" s="102" t="s">
        <v>1054</v>
      </c>
      <c r="C1102" s="154"/>
      <c r="D1102" s="64"/>
      <c r="E1102" s="22"/>
    </row>
    <row r="1103" spans="2:5" ht="13.8" thickBot="1" x14ac:dyDescent="0.3">
      <c r="B1103" s="103" t="s">
        <v>585</v>
      </c>
      <c r="C1103" s="155"/>
      <c r="D1103" s="65"/>
      <c r="E1103" s="22"/>
    </row>
    <row r="1104" spans="2:5" x14ac:dyDescent="0.25">
      <c r="B1104" s="104" t="s">
        <v>0</v>
      </c>
      <c r="C1104" s="135" t="s">
        <v>1160</v>
      </c>
      <c r="D1104" s="54" t="s">
        <v>1161</v>
      </c>
      <c r="E1104" s="15"/>
    </row>
    <row r="1105" spans="2:5" x14ac:dyDescent="0.25">
      <c r="B1105" s="3" t="s">
        <v>233</v>
      </c>
      <c r="C1105" s="156">
        <v>485.11749999999995</v>
      </c>
      <c r="D1105" s="67"/>
      <c r="E1105" s="21"/>
    </row>
    <row r="1106" spans="2:5" x14ac:dyDescent="0.25">
      <c r="B1106" s="3">
        <v>36.270000000000003</v>
      </c>
      <c r="C1106" s="156">
        <v>36.270000000000003</v>
      </c>
      <c r="D1106" s="67"/>
      <c r="E1106" s="21"/>
    </row>
    <row r="1107" spans="2:5" x14ac:dyDescent="0.25">
      <c r="B1107" s="3" t="s">
        <v>1169</v>
      </c>
      <c r="C1107" s="156">
        <v>18.45</v>
      </c>
      <c r="D1107" s="67"/>
      <c r="E1107" s="21"/>
    </row>
    <row r="1108" spans="2:5" x14ac:dyDescent="0.25">
      <c r="B1108" s="3" t="s">
        <v>1170</v>
      </c>
      <c r="C1108" s="156">
        <v>12.46</v>
      </c>
      <c r="D1108" s="67"/>
      <c r="E1108" s="21"/>
    </row>
    <row r="1109" spans="2:5" x14ac:dyDescent="0.25">
      <c r="B1109" s="3" t="s">
        <v>1171</v>
      </c>
      <c r="C1109" s="156">
        <v>19.329999999999998</v>
      </c>
      <c r="D1109" s="67"/>
      <c r="E1109" s="21"/>
    </row>
    <row r="1110" spans="2:5" x14ac:dyDescent="0.25">
      <c r="B1110" s="3" t="s">
        <v>1172</v>
      </c>
      <c r="C1110" s="156">
        <v>12.5</v>
      </c>
      <c r="D1110" s="67"/>
      <c r="E1110" s="21"/>
    </row>
    <row r="1111" spans="2:5" x14ac:dyDescent="0.25">
      <c r="B1111" s="3" t="s">
        <v>1173</v>
      </c>
      <c r="C1111" s="156">
        <v>18.41</v>
      </c>
      <c r="D1111" s="67"/>
      <c r="E1111" s="21"/>
    </row>
    <row r="1112" spans="2:5" x14ac:dyDescent="0.25">
      <c r="B1112" s="190"/>
      <c r="C1112" s="190"/>
      <c r="D1112" s="6"/>
      <c r="E1112" s="21"/>
    </row>
    <row r="1113" spans="2:5" x14ac:dyDescent="0.25">
      <c r="B1113" s="190"/>
      <c r="C1113" s="190"/>
      <c r="D1113" s="6"/>
      <c r="E1113" s="21"/>
    </row>
    <row r="1114" spans="2:5" ht="13.8" thickBot="1" x14ac:dyDescent="0.3">
      <c r="B1114" s="101"/>
      <c r="C1114" s="153"/>
      <c r="D1114" s="52"/>
      <c r="E1114" s="12"/>
    </row>
    <row r="1115" spans="2:5" x14ac:dyDescent="0.25">
      <c r="B1115" s="102" t="s">
        <v>1055</v>
      </c>
      <c r="C1115" s="154"/>
      <c r="D1115" s="64"/>
      <c r="E1115" s="22"/>
    </row>
    <row r="1116" spans="2:5" ht="13.8" thickBot="1" x14ac:dyDescent="0.3">
      <c r="B1116" s="103" t="s">
        <v>587</v>
      </c>
      <c r="C1116" s="155"/>
      <c r="D1116" s="65"/>
      <c r="E1116" s="22"/>
    </row>
    <row r="1117" spans="2:5" x14ac:dyDescent="0.25">
      <c r="B1117" s="104" t="s">
        <v>0</v>
      </c>
      <c r="C1117" s="136" t="s">
        <v>1160</v>
      </c>
      <c r="D1117" s="53" t="s">
        <v>1161</v>
      </c>
      <c r="E1117" s="15"/>
    </row>
    <row r="1118" spans="2:5" x14ac:dyDescent="0.25">
      <c r="B1118" s="8" t="s">
        <v>193</v>
      </c>
      <c r="C1118" s="156">
        <v>282.88679999999999</v>
      </c>
      <c r="D1118" s="67"/>
      <c r="E1118" s="21"/>
    </row>
    <row r="1119" spans="2:5" x14ac:dyDescent="0.25">
      <c r="B1119" s="8" t="s">
        <v>194</v>
      </c>
      <c r="C1119" s="156">
        <v>392.19599999999997</v>
      </c>
      <c r="D1119" s="67"/>
      <c r="E1119" s="21"/>
    </row>
    <row r="1120" spans="2:5" x14ac:dyDescent="0.25">
      <c r="B1120" s="8" t="s">
        <v>195</v>
      </c>
      <c r="C1120" s="156">
        <v>583.78319999999997</v>
      </c>
      <c r="D1120" s="67"/>
      <c r="E1120" s="21"/>
    </row>
    <row r="1121" spans="2:5" x14ac:dyDescent="0.25">
      <c r="B1121" s="8" t="s">
        <v>196</v>
      </c>
      <c r="C1121" s="156">
        <v>769.37279999999998</v>
      </c>
      <c r="D1121" s="67"/>
      <c r="E1121" s="21"/>
    </row>
    <row r="1122" spans="2:5" x14ac:dyDescent="0.25">
      <c r="B1122" s="8" t="s">
        <v>197</v>
      </c>
      <c r="C1122" s="156">
        <v>886.6</v>
      </c>
      <c r="D1122" s="67"/>
      <c r="E1122" s="21"/>
    </row>
    <row r="1123" spans="2:5" x14ac:dyDescent="0.25">
      <c r="B1123" s="3" t="s">
        <v>198</v>
      </c>
      <c r="C1123" s="156">
        <v>1302.1007999999999</v>
      </c>
      <c r="D1123" s="67"/>
      <c r="E1123" s="21"/>
    </row>
    <row r="1124" spans="2:5" x14ac:dyDescent="0.25">
      <c r="B1124" s="8" t="s">
        <v>199</v>
      </c>
      <c r="C1124" s="156">
        <v>2640.2850000000003</v>
      </c>
      <c r="D1124" s="67"/>
      <c r="E1124" s="21"/>
    </row>
    <row r="1125" spans="2:5" x14ac:dyDescent="0.25">
      <c r="B1125" s="8" t="s">
        <v>200</v>
      </c>
      <c r="C1125" s="156">
        <v>2989.0432000000001</v>
      </c>
      <c r="D1125" s="67"/>
      <c r="E1125" s="21"/>
    </row>
    <row r="1126" spans="2:5" x14ac:dyDescent="0.25">
      <c r="B1126" s="8" t="s">
        <v>201</v>
      </c>
      <c r="C1126" s="156">
        <v>4804.5712000000003</v>
      </c>
      <c r="D1126" s="67"/>
      <c r="E1126" s="21"/>
    </row>
    <row r="1127" spans="2:5" x14ac:dyDescent="0.25">
      <c r="B1127" s="8" t="s">
        <v>234</v>
      </c>
      <c r="C1127" s="156">
        <v>6378.4412999999995</v>
      </c>
      <c r="D1127" s="67"/>
      <c r="E1127" s="21"/>
    </row>
    <row r="1128" spans="2:5" x14ac:dyDescent="0.25">
      <c r="B1128" s="8" t="s">
        <v>235</v>
      </c>
      <c r="C1128" s="156">
        <v>9218.335500000001</v>
      </c>
      <c r="D1128" s="67"/>
      <c r="E1128" s="21"/>
    </row>
    <row r="1129" spans="2:5" x14ac:dyDescent="0.25">
      <c r="B1129" s="8" t="s">
        <v>236</v>
      </c>
      <c r="C1129" s="156">
        <v>14821.676099999999</v>
      </c>
      <c r="D1129" s="67"/>
      <c r="E1129" s="21"/>
    </row>
    <row r="1130" spans="2:5" x14ac:dyDescent="0.25">
      <c r="B1130" s="8" t="s">
        <v>237</v>
      </c>
      <c r="C1130" s="156">
        <v>25597.984499999999</v>
      </c>
      <c r="D1130" s="67"/>
      <c r="E1130" s="21"/>
    </row>
    <row r="1131" spans="2:5" ht="13.8" thickBot="1" x14ac:dyDescent="0.3">
      <c r="C1131" s="153"/>
      <c r="D1131" s="6"/>
      <c r="E1131" s="16"/>
    </row>
    <row r="1132" spans="2:5" x14ac:dyDescent="0.25">
      <c r="B1132" s="102" t="s">
        <v>1056</v>
      </c>
      <c r="C1132" s="154"/>
      <c r="D1132" s="64"/>
      <c r="E1132" s="22"/>
    </row>
    <row r="1133" spans="2:5" ht="13.8" thickBot="1" x14ac:dyDescent="0.3">
      <c r="B1133" s="103" t="s">
        <v>586</v>
      </c>
      <c r="C1133" s="155"/>
      <c r="D1133" s="65"/>
      <c r="E1133" s="22"/>
    </row>
    <row r="1134" spans="2:5" x14ac:dyDescent="0.25">
      <c r="B1134" s="104" t="s">
        <v>0</v>
      </c>
      <c r="C1134" s="135" t="s">
        <v>1160</v>
      </c>
      <c r="D1134" s="54" t="s">
        <v>1161</v>
      </c>
      <c r="E1134" s="15"/>
    </row>
    <row r="1135" spans="2:5" x14ac:dyDescent="0.25">
      <c r="B1135" s="8" t="s">
        <v>193</v>
      </c>
      <c r="C1135" s="156">
        <v>55.190500000000007</v>
      </c>
      <c r="D1135" s="67"/>
      <c r="E1135" s="21"/>
    </row>
    <row r="1136" spans="2:5" x14ac:dyDescent="0.25">
      <c r="B1136" s="8" t="s">
        <v>194</v>
      </c>
      <c r="C1136" s="156">
        <v>55.190500000000007</v>
      </c>
      <c r="D1136" s="67"/>
      <c r="E1136" s="21"/>
    </row>
    <row r="1137" spans="2:5" x14ac:dyDescent="0.25">
      <c r="B1137" s="8" t="s">
        <v>195</v>
      </c>
      <c r="C1137" s="156">
        <v>107.7885</v>
      </c>
      <c r="D1137" s="67"/>
      <c r="E1137" s="21"/>
    </row>
    <row r="1138" spans="2:5" x14ac:dyDescent="0.25">
      <c r="B1138" s="8" t="s">
        <v>196</v>
      </c>
      <c r="C1138" s="156">
        <v>107.7885</v>
      </c>
      <c r="D1138" s="67"/>
      <c r="E1138" s="21"/>
    </row>
    <row r="1139" spans="2:5" x14ac:dyDescent="0.25">
      <c r="B1139" s="8" t="s">
        <v>197</v>
      </c>
      <c r="C1139" s="156">
        <v>107.7885</v>
      </c>
      <c r="D1139" s="67"/>
      <c r="E1139" s="21"/>
    </row>
    <row r="1140" spans="2:5" x14ac:dyDescent="0.25">
      <c r="B1140" s="3" t="s">
        <v>198</v>
      </c>
      <c r="C1140" s="156">
        <v>211.4375</v>
      </c>
      <c r="D1140" s="67"/>
      <c r="E1140" s="21"/>
    </row>
    <row r="1141" spans="2:5" x14ac:dyDescent="0.25">
      <c r="B1141" s="8" t="s">
        <v>199</v>
      </c>
      <c r="C1141" s="156">
        <v>211.4375</v>
      </c>
      <c r="D1141" s="67"/>
      <c r="E1141" s="21"/>
    </row>
    <row r="1142" spans="2:5" x14ac:dyDescent="0.25">
      <c r="B1142" s="8" t="s">
        <v>200</v>
      </c>
      <c r="C1142" s="156">
        <v>266.32979999999998</v>
      </c>
      <c r="D1142" s="67"/>
      <c r="E1142" s="21"/>
    </row>
    <row r="1143" spans="2:5" x14ac:dyDescent="0.25">
      <c r="B1143" s="8" t="s">
        <v>201</v>
      </c>
      <c r="C1143" s="156">
        <v>461.57760000000002</v>
      </c>
      <c r="D1143" s="67"/>
      <c r="E1143" s="21"/>
    </row>
    <row r="1144" spans="2:5" x14ac:dyDescent="0.25">
      <c r="B1144" s="8" t="s">
        <v>234</v>
      </c>
      <c r="C1144" s="156">
        <v>461.57760000000002</v>
      </c>
      <c r="D1144" s="67"/>
      <c r="E1144" s="21"/>
    </row>
    <row r="1145" spans="2:5" x14ac:dyDescent="0.25">
      <c r="B1145" s="8" t="s">
        <v>235</v>
      </c>
      <c r="C1145" s="156">
        <v>649.07370000000003</v>
      </c>
      <c r="D1145" s="67"/>
      <c r="E1145" s="21"/>
    </row>
    <row r="1146" spans="2:5" x14ac:dyDescent="0.25">
      <c r="B1146" s="8" t="s">
        <v>236</v>
      </c>
      <c r="C1146" s="156">
        <v>929.13479999999993</v>
      </c>
      <c r="D1146" s="67"/>
      <c r="E1146" s="21"/>
    </row>
    <row r="1147" spans="2:5" x14ac:dyDescent="0.25">
      <c r="B1147" s="8" t="s">
        <v>237</v>
      </c>
      <c r="C1147" s="156">
        <v>1452.33</v>
      </c>
      <c r="D1147" s="67"/>
      <c r="E1147" s="21"/>
    </row>
    <row r="1148" spans="2:5" ht="13.8" thickBot="1" x14ac:dyDescent="0.3">
      <c r="C1148" s="153"/>
      <c r="D1148" s="6"/>
      <c r="E1148" s="16"/>
    </row>
    <row r="1149" spans="2:5" x14ac:dyDescent="0.25">
      <c r="B1149" s="102" t="s">
        <v>1057</v>
      </c>
      <c r="C1149" s="154"/>
      <c r="D1149" s="64"/>
      <c r="E1149" s="22"/>
    </row>
    <row r="1150" spans="2:5" x14ac:dyDescent="0.25">
      <c r="B1150" s="107" t="s">
        <v>588</v>
      </c>
      <c r="C1150" s="129"/>
      <c r="D1150" s="70"/>
      <c r="E1150" s="22"/>
    </row>
    <row r="1151" spans="2:5" ht="13.8" thickBot="1" x14ac:dyDescent="0.3">
      <c r="B1151" s="103" t="s">
        <v>589</v>
      </c>
      <c r="C1151" s="155"/>
      <c r="D1151" s="65"/>
      <c r="E1151" s="22"/>
    </row>
    <row r="1152" spans="2:5" x14ac:dyDescent="0.25">
      <c r="B1152" s="104" t="s">
        <v>0</v>
      </c>
      <c r="C1152" s="135" t="s">
        <v>1160</v>
      </c>
      <c r="D1152" s="54" t="s">
        <v>1161</v>
      </c>
      <c r="E1152" s="15"/>
    </row>
    <row r="1153" spans="2:5" x14ac:dyDescent="0.25">
      <c r="B1153" s="8" t="s">
        <v>193</v>
      </c>
      <c r="C1153" s="156">
        <v>5135.0112000000008</v>
      </c>
      <c r="D1153" s="67"/>
      <c r="E1153" s="21"/>
    </row>
    <row r="1154" spans="2:5" x14ac:dyDescent="0.25">
      <c r="B1154" s="8" t="s">
        <v>194</v>
      </c>
      <c r="C1154" s="156">
        <v>5135.0112000000008</v>
      </c>
      <c r="D1154" s="67"/>
      <c r="E1154" s="21"/>
    </row>
    <row r="1155" spans="2:5" x14ac:dyDescent="0.25">
      <c r="B1155" s="8" t="s">
        <v>195</v>
      </c>
      <c r="C1155" s="156">
        <v>5309.3462400000008</v>
      </c>
      <c r="D1155" s="67"/>
      <c r="E1155" s="21"/>
    </row>
    <row r="1156" spans="2:5" x14ac:dyDescent="0.25">
      <c r="B1156" s="8" t="s">
        <v>196</v>
      </c>
      <c r="C1156" s="156">
        <v>5094.8272000000006</v>
      </c>
      <c r="D1156" s="67"/>
      <c r="E1156" s="21"/>
    </row>
    <row r="1157" spans="2:5" x14ac:dyDescent="0.25">
      <c r="B1157" s="8" t="s">
        <v>197</v>
      </c>
      <c r="C1157" s="156">
        <v>6087.7713599999997</v>
      </c>
      <c r="D1157" s="67"/>
      <c r="E1157" s="21"/>
    </row>
    <row r="1158" spans="2:5" x14ac:dyDescent="0.25">
      <c r="B1158" s="3" t="s">
        <v>198</v>
      </c>
      <c r="C1158" s="156">
        <v>5519.5776000000005</v>
      </c>
      <c r="D1158" s="67"/>
      <c r="E1158" s="21"/>
    </row>
    <row r="1159" spans="2:5" x14ac:dyDescent="0.25">
      <c r="B1159" s="8" t="s">
        <v>199</v>
      </c>
      <c r="C1159" s="156">
        <v>5908.7160000000003</v>
      </c>
      <c r="D1159" s="67"/>
      <c r="E1159" s="21"/>
    </row>
    <row r="1160" spans="2:5" x14ac:dyDescent="0.25">
      <c r="B1160" s="8" t="s">
        <v>200</v>
      </c>
      <c r="C1160" s="156">
        <v>5908.7160000000003</v>
      </c>
      <c r="D1160" s="67"/>
      <c r="E1160" s="21"/>
    </row>
    <row r="1161" spans="2:5" x14ac:dyDescent="0.25">
      <c r="B1161" s="8" t="s">
        <v>201</v>
      </c>
      <c r="C1161" s="156">
        <v>5763.7072000000007</v>
      </c>
      <c r="D1161" s="67"/>
      <c r="E1161" s="21"/>
    </row>
    <row r="1162" spans="2:5" x14ac:dyDescent="0.25">
      <c r="B1162" s="8" t="s">
        <v>234</v>
      </c>
      <c r="C1162" s="156">
        <v>8133.9508799999994</v>
      </c>
      <c r="D1162" s="67"/>
      <c r="E1162" s="21"/>
    </row>
    <row r="1163" spans="2:5" x14ac:dyDescent="0.25">
      <c r="B1163" s="8" t="s">
        <v>235</v>
      </c>
      <c r="C1163" s="156">
        <v>8164.2527999999993</v>
      </c>
      <c r="D1163" s="67"/>
      <c r="E1163" s="21"/>
    </row>
    <row r="1164" spans="2:5" x14ac:dyDescent="0.25">
      <c r="B1164" s="8" t="s">
        <v>236</v>
      </c>
      <c r="C1164" s="156">
        <v>8268.1156800000008</v>
      </c>
      <c r="D1164" s="67"/>
      <c r="E1164" s="21"/>
    </row>
    <row r="1165" spans="2:5" x14ac:dyDescent="0.25">
      <c r="B1165" s="8" t="s">
        <v>237</v>
      </c>
      <c r="C1165" s="156">
        <v>9450.7775999999994</v>
      </c>
      <c r="D1165" s="67"/>
      <c r="E1165" s="21"/>
    </row>
    <row r="1166" spans="2:5" ht="13.8" thickBot="1" x14ac:dyDescent="0.3">
      <c r="B1166" s="101"/>
      <c r="C1166" s="153"/>
      <c r="D1166" s="52"/>
      <c r="E1166" s="12"/>
    </row>
    <row r="1167" spans="2:5" x14ac:dyDescent="0.25">
      <c r="B1167" s="102" t="s">
        <v>1058</v>
      </c>
      <c r="C1167" s="154"/>
      <c r="D1167" s="64"/>
      <c r="E1167" s="22"/>
    </row>
    <row r="1168" spans="2:5" ht="13.8" thickBot="1" x14ac:dyDescent="0.3">
      <c r="B1168" s="103" t="s">
        <v>590</v>
      </c>
      <c r="C1168" s="155"/>
      <c r="D1168" s="65"/>
      <c r="E1168" s="22"/>
    </row>
    <row r="1169" spans="2:5" x14ac:dyDescent="0.25">
      <c r="B1169" s="104" t="s">
        <v>0</v>
      </c>
      <c r="C1169" s="135" t="s">
        <v>1160</v>
      </c>
      <c r="D1169" s="54" t="s">
        <v>1161</v>
      </c>
      <c r="E1169" s="15"/>
    </row>
    <row r="1170" spans="2:5" x14ac:dyDescent="0.25">
      <c r="B1170" s="8" t="s">
        <v>194</v>
      </c>
      <c r="C1170" s="156">
        <v>1491</v>
      </c>
      <c r="D1170" s="67"/>
      <c r="E1170" s="21"/>
    </row>
    <row r="1171" spans="2:5" x14ac:dyDescent="0.25">
      <c r="B1171" s="8" t="s">
        <v>195</v>
      </c>
      <c r="C1171" s="156">
        <v>1740</v>
      </c>
      <c r="D1171" s="67"/>
      <c r="E1171" s="21"/>
    </row>
    <row r="1172" spans="2:5" x14ac:dyDescent="0.25">
      <c r="B1172" s="8" t="s">
        <v>196</v>
      </c>
      <c r="C1172" s="156">
        <v>2326</v>
      </c>
      <c r="D1172" s="67"/>
      <c r="E1172" s="21"/>
    </row>
    <row r="1173" spans="2:5" x14ac:dyDescent="0.25">
      <c r="B1173" s="8" t="s">
        <v>197</v>
      </c>
      <c r="C1173" s="156">
        <v>2736</v>
      </c>
      <c r="D1173" s="67"/>
      <c r="E1173" s="21"/>
    </row>
    <row r="1174" spans="2:5" x14ac:dyDescent="0.25">
      <c r="B1174" s="3" t="s">
        <v>198</v>
      </c>
      <c r="C1174" s="156">
        <v>3368</v>
      </c>
      <c r="D1174" s="67"/>
      <c r="E1174" s="21"/>
    </row>
    <row r="1175" spans="2:5" x14ac:dyDescent="0.25">
      <c r="B1175" s="8" t="s">
        <v>199</v>
      </c>
      <c r="C1175" s="156">
        <v>4394</v>
      </c>
      <c r="D1175" s="67"/>
      <c r="E1175" s="21"/>
    </row>
    <row r="1176" spans="2:5" x14ac:dyDescent="0.25">
      <c r="B1176" s="8" t="s">
        <v>200</v>
      </c>
      <c r="C1176" s="156">
        <v>5210</v>
      </c>
      <c r="D1176" s="67"/>
      <c r="E1176" s="21"/>
    </row>
    <row r="1177" spans="2:5" x14ac:dyDescent="0.25">
      <c r="B1177" s="8" t="s">
        <v>201</v>
      </c>
      <c r="C1177" s="156">
        <v>7094</v>
      </c>
      <c r="D1177" s="67"/>
      <c r="E1177" s="21"/>
    </row>
    <row r="1178" spans="2:5" x14ac:dyDescent="0.25">
      <c r="B1178" s="8" t="s">
        <v>235</v>
      </c>
      <c r="C1178" s="156">
        <v>15786</v>
      </c>
      <c r="D1178" s="67"/>
      <c r="E1178" s="21"/>
    </row>
    <row r="1179" spans="2:5" ht="13.8" thickBot="1" x14ac:dyDescent="0.3">
      <c r="B1179" s="101"/>
      <c r="C1179" s="153"/>
      <c r="D1179" s="52"/>
      <c r="E1179" s="12"/>
    </row>
    <row r="1180" spans="2:5" x14ac:dyDescent="0.25">
      <c r="B1180" s="102" t="s">
        <v>1059</v>
      </c>
      <c r="C1180" s="154"/>
      <c r="D1180" s="64"/>
      <c r="E1180" s="22"/>
    </row>
    <row r="1181" spans="2:5" ht="13.8" thickBot="1" x14ac:dyDescent="0.3">
      <c r="B1181" s="103" t="s">
        <v>612</v>
      </c>
      <c r="C1181" s="155"/>
      <c r="D1181" s="65"/>
      <c r="E1181" s="22"/>
    </row>
    <row r="1182" spans="2:5" x14ac:dyDescent="0.25">
      <c r="B1182" s="104" t="s">
        <v>0</v>
      </c>
      <c r="C1182" s="135" t="s">
        <v>1160</v>
      </c>
      <c r="D1182" s="54" t="s">
        <v>1161</v>
      </c>
      <c r="E1182" s="15"/>
    </row>
    <row r="1183" spans="2:5" x14ac:dyDescent="0.25">
      <c r="B1183" s="8" t="s">
        <v>591</v>
      </c>
      <c r="C1183" s="156">
        <v>40.675199999999997</v>
      </c>
      <c r="D1183" s="67"/>
      <c r="E1183" s="21"/>
    </row>
    <row r="1184" spans="2:5" x14ac:dyDescent="0.25">
      <c r="B1184" s="3" t="s">
        <v>592</v>
      </c>
      <c r="C1184" s="156">
        <v>44.985599999999998</v>
      </c>
      <c r="D1184" s="67"/>
      <c r="E1184" s="21"/>
    </row>
    <row r="1185" spans="2:5" x14ac:dyDescent="0.25">
      <c r="B1185" s="3" t="s">
        <v>593</v>
      </c>
      <c r="C1185" s="156">
        <v>51.878399999999999</v>
      </c>
      <c r="D1185" s="67"/>
      <c r="E1185" s="21"/>
    </row>
    <row r="1186" spans="2:5" x14ac:dyDescent="0.25">
      <c r="B1186" s="3" t="s">
        <v>594</v>
      </c>
      <c r="C1186" s="156">
        <v>56.092799999999997</v>
      </c>
      <c r="D1186" s="67"/>
      <c r="E1186" s="21"/>
    </row>
    <row r="1187" spans="2:5" x14ac:dyDescent="0.25">
      <c r="B1187" s="3" t="s">
        <v>595</v>
      </c>
      <c r="C1187" s="156">
        <v>59.011199999999995</v>
      </c>
      <c r="D1187" s="67"/>
      <c r="E1187" s="21"/>
    </row>
    <row r="1188" spans="2:5" x14ac:dyDescent="0.25">
      <c r="B1188" s="3" t="s">
        <v>596</v>
      </c>
      <c r="C1188" s="156">
        <v>69.2256</v>
      </c>
      <c r="D1188" s="67"/>
      <c r="E1188" s="21"/>
    </row>
    <row r="1189" spans="2:5" x14ac:dyDescent="0.25">
      <c r="B1189" s="3" t="s">
        <v>597</v>
      </c>
      <c r="C1189" s="156">
        <v>77.299199999999999</v>
      </c>
      <c r="D1189" s="67"/>
      <c r="E1189" s="21"/>
    </row>
    <row r="1190" spans="2:5" x14ac:dyDescent="0.25">
      <c r="B1190" s="3" t="s">
        <v>598</v>
      </c>
      <c r="C1190" s="156">
        <v>92.908799999999999</v>
      </c>
      <c r="D1190" s="67"/>
      <c r="E1190" s="21"/>
    </row>
    <row r="1191" spans="2:5" x14ac:dyDescent="0.25">
      <c r="B1191" s="3" t="s">
        <v>599</v>
      </c>
      <c r="C1191" s="156">
        <v>100.1952</v>
      </c>
      <c r="D1191" s="67"/>
      <c r="E1191" s="21"/>
    </row>
    <row r="1192" spans="2:5" x14ac:dyDescent="0.25">
      <c r="B1192" s="3" t="s">
        <v>600</v>
      </c>
      <c r="C1192" s="156">
        <v>108.8736</v>
      </c>
      <c r="D1192" s="67"/>
      <c r="E1192" s="21"/>
    </row>
    <row r="1193" spans="2:5" x14ac:dyDescent="0.25">
      <c r="B1193" s="3" t="s">
        <v>601</v>
      </c>
      <c r="C1193" s="156">
        <v>146.91839999999999</v>
      </c>
      <c r="D1193" s="67"/>
      <c r="E1193" s="21"/>
    </row>
    <row r="1194" spans="2:5" x14ac:dyDescent="0.25">
      <c r="B1194" s="3" t="s">
        <v>602</v>
      </c>
      <c r="C1194" s="156">
        <v>152.86079999999998</v>
      </c>
      <c r="D1194" s="67"/>
      <c r="E1194" s="21"/>
    </row>
    <row r="1195" spans="2:5" x14ac:dyDescent="0.25">
      <c r="B1195" s="3" t="s">
        <v>603</v>
      </c>
      <c r="C1195" s="156">
        <v>188.10239999999999</v>
      </c>
      <c r="D1195" s="67"/>
      <c r="E1195" s="21"/>
    </row>
    <row r="1196" spans="2:5" x14ac:dyDescent="0.25">
      <c r="B1196" s="3" t="s">
        <v>604</v>
      </c>
      <c r="C1196" s="156">
        <v>184.06079999999997</v>
      </c>
      <c r="D1196" s="67"/>
      <c r="E1196" s="21"/>
    </row>
    <row r="1197" spans="2:5" x14ac:dyDescent="0.25">
      <c r="B1197" s="3" t="s">
        <v>605</v>
      </c>
      <c r="C1197" s="156">
        <v>197.92319999999998</v>
      </c>
      <c r="D1197" s="67"/>
      <c r="E1197" s="21"/>
    </row>
    <row r="1198" spans="2:5" x14ac:dyDescent="0.25">
      <c r="B1198" s="3" t="s">
        <v>606</v>
      </c>
      <c r="C1198" s="156">
        <v>263.25120000000004</v>
      </c>
      <c r="D1198" s="67"/>
      <c r="E1198" s="21"/>
    </row>
    <row r="1199" spans="2:5" x14ac:dyDescent="0.25">
      <c r="B1199" s="8" t="s">
        <v>607</v>
      </c>
      <c r="C1199" s="156">
        <v>239.5872</v>
      </c>
      <c r="D1199" s="67"/>
      <c r="E1199" s="21"/>
    </row>
    <row r="1200" spans="2:5" x14ac:dyDescent="0.25">
      <c r="B1200" s="3" t="s">
        <v>608</v>
      </c>
      <c r="C1200" s="156">
        <v>249.56159999999997</v>
      </c>
      <c r="D1200" s="67"/>
      <c r="E1200" s="21"/>
    </row>
    <row r="1201" spans="2:5" x14ac:dyDescent="0.25">
      <c r="B1201" s="3" t="s">
        <v>609</v>
      </c>
      <c r="C1201" s="156">
        <v>260.53440000000001</v>
      </c>
      <c r="D1201" s="67"/>
      <c r="E1201" s="21"/>
    </row>
    <row r="1202" spans="2:5" x14ac:dyDescent="0.25">
      <c r="B1202" s="3" t="s">
        <v>610</v>
      </c>
      <c r="C1202" s="156">
        <v>279.89760000000001</v>
      </c>
      <c r="D1202" s="67"/>
      <c r="E1202" s="21"/>
    </row>
    <row r="1203" spans="2:5" ht="13.8" thickBot="1" x14ac:dyDescent="0.3">
      <c r="B1203" s="101"/>
      <c r="C1203" s="153"/>
      <c r="D1203" s="52"/>
      <c r="E1203" s="12"/>
    </row>
    <row r="1204" spans="2:5" x14ac:dyDescent="0.25">
      <c r="B1204" s="102" t="s">
        <v>1060</v>
      </c>
      <c r="C1204" s="159"/>
      <c r="D1204" s="71"/>
      <c r="E1204" s="12"/>
    </row>
    <row r="1205" spans="2:5" ht="13.8" thickBot="1" x14ac:dyDescent="0.3">
      <c r="B1205" s="103" t="s">
        <v>625</v>
      </c>
      <c r="C1205" s="155"/>
      <c r="D1205" s="65"/>
      <c r="E1205" s="22"/>
    </row>
    <row r="1206" spans="2:5" x14ac:dyDescent="0.25">
      <c r="B1206" s="104" t="s">
        <v>0</v>
      </c>
      <c r="C1206" s="135" t="s">
        <v>1160</v>
      </c>
      <c r="D1206" s="54" t="s">
        <v>1161</v>
      </c>
      <c r="E1206" s="15"/>
    </row>
    <row r="1207" spans="2:5" x14ac:dyDescent="0.25">
      <c r="B1207" s="3" t="s">
        <v>238</v>
      </c>
      <c r="C1207" s="156">
        <v>37.650399999999998</v>
      </c>
      <c r="D1207" s="67"/>
      <c r="E1207" s="21"/>
    </row>
    <row r="1208" spans="2:5" x14ac:dyDescent="0.25">
      <c r="B1208" s="3" t="s">
        <v>239</v>
      </c>
      <c r="C1208" s="156">
        <v>35.119599999999998</v>
      </c>
      <c r="D1208" s="67"/>
      <c r="E1208" s="21"/>
    </row>
    <row r="1209" spans="2:5" x14ac:dyDescent="0.25">
      <c r="B1209" s="3" t="s">
        <v>240</v>
      </c>
      <c r="C1209" s="156">
        <v>35.811199999999999</v>
      </c>
      <c r="D1209" s="67"/>
      <c r="E1209" s="21"/>
    </row>
    <row r="1210" spans="2:5" x14ac:dyDescent="0.25">
      <c r="B1210" s="3" t="s">
        <v>241</v>
      </c>
      <c r="C1210" s="156">
        <v>46.512</v>
      </c>
      <c r="D1210" s="67"/>
      <c r="E1210" s="21"/>
    </row>
    <row r="1211" spans="2:5" x14ac:dyDescent="0.25">
      <c r="B1211" s="3" t="s">
        <v>242</v>
      </c>
      <c r="C1211" s="156">
        <v>48.412000000000006</v>
      </c>
      <c r="D1211" s="67"/>
      <c r="E1211" s="21"/>
    </row>
    <row r="1212" spans="2:5" x14ac:dyDescent="0.25">
      <c r="B1212" s="3" t="s">
        <v>243</v>
      </c>
      <c r="C1212" s="156">
        <v>47.781199999999998</v>
      </c>
      <c r="D1212" s="67"/>
      <c r="E1212" s="21"/>
    </row>
    <row r="1213" spans="2:5" x14ac:dyDescent="0.25">
      <c r="B1213" s="3" t="s">
        <v>244</v>
      </c>
      <c r="C1213" s="156">
        <v>53.595199999999998</v>
      </c>
      <c r="D1213" s="67"/>
      <c r="E1213" s="21"/>
    </row>
    <row r="1214" spans="2:5" x14ac:dyDescent="0.25">
      <c r="B1214" s="3" t="s">
        <v>245</v>
      </c>
      <c r="C1214" s="156">
        <v>63.596800000000009</v>
      </c>
      <c r="D1214" s="67"/>
      <c r="E1214" s="21"/>
    </row>
    <row r="1215" spans="2:5" x14ac:dyDescent="0.25">
      <c r="B1215" s="3" t="s">
        <v>246</v>
      </c>
      <c r="C1215" s="156">
        <v>70.436800000000005</v>
      </c>
      <c r="D1215" s="67"/>
      <c r="E1215" s="21"/>
    </row>
    <row r="1216" spans="2:5" x14ac:dyDescent="0.25">
      <c r="B1216" s="3" t="s">
        <v>247</v>
      </c>
      <c r="C1216" s="156">
        <v>90.485600000000005</v>
      </c>
      <c r="D1216" s="67"/>
      <c r="E1216" s="21"/>
    </row>
    <row r="1217" spans="2:5" x14ac:dyDescent="0.25">
      <c r="B1217" s="3" t="s">
        <v>248</v>
      </c>
      <c r="C1217" s="156">
        <v>101.05719999999999</v>
      </c>
      <c r="D1217" s="67"/>
      <c r="E1217" s="21"/>
    </row>
    <row r="1218" spans="2:5" x14ac:dyDescent="0.25">
      <c r="B1218" s="3" t="s">
        <v>249</v>
      </c>
      <c r="C1218" s="156">
        <v>106.6356</v>
      </c>
      <c r="D1218" s="67"/>
      <c r="E1218" s="21"/>
    </row>
    <row r="1219" spans="2:5" x14ac:dyDescent="0.25">
      <c r="B1219" s="3" t="s">
        <v>250</v>
      </c>
      <c r="C1219" s="156">
        <v>145.38040000000001</v>
      </c>
      <c r="D1219" s="67"/>
      <c r="E1219" s="21"/>
    </row>
    <row r="1220" spans="2:5" x14ac:dyDescent="0.25">
      <c r="B1220" s="3" t="s">
        <v>251</v>
      </c>
      <c r="C1220" s="156">
        <v>153.20840000000001</v>
      </c>
      <c r="D1220" s="67"/>
      <c r="E1220" s="21"/>
    </row>
    <row r="1221" spans="2:5" x14ac:dyDescent="0.25">
      <c r="B1221" s="3" t="s">
        <v>252</v>
      </c>
      <c r="C1221" s="156">
        <v>172.44400000000002</v>
      </c>
      <c r="D1221" s="67"/>
      <c r="E1221" s="21"/>
    </row>
    <row r="1222" spans="2:5" x14ac:dyDescent="0.25">
      <c r="B1222" s="3" t="s">
        <v>253</v>
      </c>
      <c r="C1222" s="156">
        <v>188.89800000000002</v>
      </c>
      <c r="D1222" s="67"/>
      <c r="E1222" s="21"/>
    </row>
    <row r="1223" spans="2:5" x14ac:dyDescent="0.25">
      <c r="B1223" s="3" t="s">
        <v>254</v>
      </c>
      <c r="C1223" s="156">
        <v>198.38279999999997</v>
      </c>
      <c r="D1223" s="67"/>
      <c r="E1223" s="21"/>
    </row>
    <row r="1224" spans="2:5" ht="13.8" thickBot="1" x14ac:dyDescent="0.3">
      <c r="B1224" s="101"/>
      <c r="C1224" s="153"/>
      <c r="D1224" s="52"/>
      <c r="E1224" s="12"/>
    </row>
    <row r="1225" spans="2:5" x14ac:dyDescent="0.25">
      <c r="B1225" s="102" t="s">
        <v>1061</v>
      </c>
      <c r="C1225" s="154"/>
      <c r="D1225" s="64"/>
      <c r="E1225" s="22"/>
    </row>
    <row r="1226" spans="2:5" ht="13.8" thickBot="1" x14ac:dyDescent="0.3">
      <c r="B1226" s="103" t="s">
        <v>611</v>
      </c>
      <c r="C1226" s="155"/>
      <c r="D1226" s="65"/>
      <c r="E1226" s="22"/>
    </row>
    <row r="1227" spans="2:5" x14ac:dyDescent="0.25">
      <c r="B1227" s="104" t="s">
        <v>0</v>
      </c>
      <c r="C1227" s="135" t="s">
        <v>1160</v>
      </c>
      <c r="D1227" s="54" t="s">
        <v>1161</v>
      </c>
      <c r="E1227" s="15"/>
    </row>
    <row r="1228" spans="2:5" x14ac:dyDescent="0.25">
      <c r="B1228" s="3" t="s">
        <v>616</v>
      </c>
      <c r="C1228" s="156">
        <v>56.377499999999998</v>
      </c>
      <c r="D1228" s="67"/>
      <c r="E1228" s="21"/>
    </row>
    <row r="1229" spans="2:5" x14ac:dyDescent="0.25">
      <c r="B1229" s="3" t="s">
        <v>617</v>
      </c>
      <c r="C1229" s="156">
        <v>79.695000000000007</v>
      </c>
      <c r="D1229" s="67"/>
      <c r="E1229" s="21"/>
    </row>
    <row r="1230" spans="2:5" x14ac:dyDescent="0.25">
      <c r="B1230" s="3" t="s">
        <v>620</v>
      </c>
      <c r="C1230" s="156">
        <v>68.58</v>
      </c>
      <c r="D1230" s="67"/>
      <c r="E1230" s="21"/>
    </row>
    <row r="1231" spans="2:5" x14ac:dyDescent="0.25">
      <c r="B1231" s="3" t="s">
        <v>618</v>
      </c>
      <c r="C1231" s="156">
        <v>104.31</v>
      </c>
      <c r="D1231" s="67"/>
      <c r="E1231" s="21"/>
    </row>
    <row r="1232" spans="2:5" x14ac:dyDescent="0.25">
      <c r="B1232" s="3" t="s">
        <v>619</v>
      </c>
      <c r="C1232" s="156">
        <v>116.63249999999999</v>
      </c>
      <c r="D1232" s="67"/>
      <c r="E1232" s="21"/>
    </row>
    <row r="1233" spans="1:5" x14ac:dyDescent="0.25">
      <c r="B1233" s="3" t="s">
        <v>614</v>
      </c>
      <c r="C1233" s="156">
        <v>146.4375</v>
      </c>
      <c r="D1233" s="67"/>
      <c r="E1233" s="21"/>
    </row>
    <row r="1234" spans="1:5" x14ac:dyDescent="0.25">
      <c r="B1234" s="3" t="s">
        <v>615</v>
      </c>
      <c r="C1234" s="156">
        <v>199.55250000000001</v>
      </c>
      <c r="D1234" s="67"/>
      <c r="E1234" s="21"/>
    </row>
    <row r="1235" spans="1:5" x14ac:dyDescent="0.25">
      <c r="B1235" s="3" t="s">
        <v>613</v>
      </c>
      <c r="C1235" s="156">
        <v>249.67499999999998</v>
      </c>
      <c r="D1235" s="67"/>
      <c r="E1235" s="21"/>
    </row>
    <row r="1236" spans="1:5" ht="13.8" thickBot="1" x14ac:dyDescent="0.3">
      <c r="B1236" s="101"/>
      <c r="C1236" s="153"/>
      <c r="D1236" s="52"/>
      <c r="E1236" s="12"/>
    </row>
    <row r="1237" spans="1:5" x14ac:dyDescent="0.25">
      <c r="A1237" s="45"/>
      <c r="B1237" s="108" t="s">
        <v>1062</v>
      </c>
      <c r="C1237" s="160"/>
      <c r="D1237" s="72"/>
      <c r="E1237" s="46"/>
    </row>
    <row r="1238" spans="1:5" ht="13.8" thickBot="1" x14ac:dyDescent="0.3">
      <c r="A1238" s="45"/>
      <c r="B1238" s="109" t="s">
        <v>626</v>
      </c>
      <c r="C1238" s="161"/>
      <c r="D1238" s="73"/>
      <c r="E1238" s="46"/>
    </row>
    <row r="1239" spans="1:5" x14ac:dyDescent="0.25">
      <c r="A1239" s="45"/>
      <c r="B1239" s="104" t="s">
        <v>0</v>
      </c>
      <c r="C1239" s="136" t="s">
        <v>1160</v>
      </c>
      <c r="D1239" s="53" t="s">
        <v>1161</v>
      </c>
      <c r="E1239" s="47"/>
    </row>
    <row r="1240" spans="1:5" x14ac:dyDescent="0.25">
      <c r="A1240" s="45"/>
      <c r="B1240" s="110" t="s">
        <v>255</v>
      </c>
      <c r="C1240" s="156">
        <v>69.127200000000002</v>
      </c>
      <c r="D1240" s="67"/>
      <c r="E1240" s="48"/>
    </row>
    <row r="1241" spans="1:5" x14ac:dyDescent="0.25">
      <c r="A1241" s="45"/>
      <c r="B1241" s="110" t="s">
        <v>256</v>
      </c>
      <c r="C1241" s="156">
        <v>73.612799999999993</v>
      </c>
      <c r="D1241" s="67"/>
      <c r="E1241" s="48"/>
    </row>
    <row r="1242" spans="1:5" x14ac:dyDescent="0.25">
      <c r="A1242" s="45"/>
      <c r="B1242" s="110" t="s">
        <v>257</v>
      </c>
      <c r="C1242" s="156">
        <v>97.668000000000006</v>
      </c>
      <c r="D1242" s="67"/>
      <c r="E1242" s="48"/>
    </row>
    <row r="1243" spans="1:5" x14ac:dyDescent="0.25">
      <c r="A1243" s="45"/>
      <c r="B1243" s="110" t="s">
        <v>258</v>
      </c>
      <c r="C1243" s="156">
        <v>116.4456</v>
      </c>
      <c r="D1243" s="67"/>
      <c r="E1243" s="48"/>
    </row>
    <row r="1244" spans="1:5" x14ac:dyDescent="0.25">
      <c r="A1244" s="45"/>
      <c r="B1244" s="110" t="s">
        <v>259</v>
      </c>
      <c r="C1244" s="156">
        <v>143.49600000000001</v>
      </c>
      <c r="D1244" s="67"/>
      <c r="E1244" s="48"/>
    </row>
    <row r="1245" spans="1:5" ht="13.8" thickBot="1" x14ac:dyDescent="0.3">
      <c r="A1245" s="45"/>
      <c r="B1245" s="111"/>
      <c r="C1245" s="162"/>
      <c r="D1245" s="74"/>
      <c r="E1245" s="49"/>
    </row>
    <row r="1246" spans="1:5" x14ac:dyDescent="0.25">
      <c r="A1246" s="45"/>
      <c r="B1246" s="108" t="s">
        <v>1063</v>
      </c>
      <c r="C1246" s="160"/>
      <c r="D1246" s="72"/>
      <c r="E1246" s="46"/>
    </row>
    <row r="1247" spans="1:5" ht="13.8" thickBot="1" x14ac:dyDescent="0.3">
      <c r="A1247" s="45"/>
      <c r="B1247" s="109" t="s">
        <v>627</v>
      </c>
      <c r="C1247" s="161"/>
      <c r="D1247" s="73"/>
      <c r="E1247" s="46"/>
    </row>
    <row r="1248" spans="1:5" x14ac:dyDescent="0.25">
      <c r="A1248" s="45"/>
      <c r="B1248" s="104" t="s">
        <v>0</v>
      </c>
      <c r="C1248" s="136" t="s">
        <v>1160</v>
      </c>
      <c r="D1248" s="53" t="s">
        <v>1161</v>
      </c>
      <c r="E1248" s="47"/>
    </row>
    <row r="1249" spans="1:5" x14ac:dyDescent="0.25">
      <c r="A1249" s="45"/>
      <c r="B1249" s="110" t="s">
        <v>260</v>
      </c>
      <c r="C1249" s="156">
        <v>65.973600000000005</v>
      </c>
      <c r="D1249" s="67"/>
      <c r="E1249" s="48"/>
    </row>
    <row r="1250" spans="1:5" x14ac:dyDescent="0.25">
      <c r="A1250" s="45"/>
      <c r="B1250" s="110" t="s">
        <v>261</v>
      </c>
      <c r="C1250" s="156">
        <v>80.193600000000004</v>
      </c>
      <c r="D1250" s="67"/>
      <c r="E1250" s="48"/>
    </row>
    <row r="1251" spans="1:5" x14ac:dyDescent="0.25">
      <c r="A1251" s="45"/>
      <c r="B1251" s="110" t="s">
        <v>262</v>
      </c>
      <c r="C1251" s="156">
        <v>91.224000000000004</v>
      </c>
      <c r="D1251" s="67"/>
      <c r="E1251" s="48"/>
    </row>
    <row r="1252" spans="1:5" x14ac:dyDescent="0.25">
      <c r="A1252" s="45"/>
      <c r="B1252" s="110" t="s">
        <v>263</v>
      </c>
      <c r="C1252" s="156">
        <v>100.404</v>
      </c>
      <c r="D1252" s="67"/>
      <c r="E1252" s="48"/>
    </row>
    <row r="1253" spans="1:5" x14ac:dyDescent="0.25">
      <c r="A1253" s="45"/>
      <c r="B1253" s="110" t="s">
        <v>264</v>
      </c>
      <c r="C1253" s="156">
        <v>166.39200000000002</v>
      </c>
      <c r="D1253" s="67"/>
      <c r="E1253" s="48"/>
    </row>
    <row r="1254" spans="1:5" x14ac:dyDescent="0.25">
      <c r="A1254" s="45"/>
      <c r="B1254" s="110" t="s">
        <v>265</v>
      </c>
      <c r="C1254" s="156">
        <v>181.83600000000001</v>
      </c>
      <c r="D1254" s="67"/>
      <c r="E1254" s="48"/>
    </row>
    <row r="1255" spans="1:5" x14ac:dyDescent="0.25">
      <c r="A1255" s="45"/>
      <c r="B1255" s="50" t="s">
        <v>266</v>
      </c>
      <c r="C1255" s="156">
        <v>203.54400000000001</v>
      </c>
      <c r="D1255" s="67"/>
      <c r="E1255" s="48"/>
    </row>
    <row r="1256" spans="1:5" x14ac:dyDescent="0.25">
      <c r="A1256" s="45"/>
      <c r="B1256" s="110" t="s">
        <v>267</v>
      </c>
      <c r="C1256" s="156">
        <v>204.81840000000003</v>
      </c>
      <c r="D1256" s="67"/>
      <c r="E1256" s="48"/>
    </row>
    <row r="1257" spans="1:5" ht="13.8" thickBot="1" x14ac:dyDescent="0.3">
      <c r="B1257" s="101"/>
      <c r="C1257" s="153"/>
      <c r="D1257" s="52"/>
      <c r="E1257" s="12"/>
    </row>
    <row r="1258" spans="1:5" ht="13.8" thickBot="1" x14ac:dyDescent="0.3">
      <c r="B1258" s="105" t="s">
        <v>1064</v>
      </c>
      <c r="C1258" s="163"/>
      <c r="D1258" s="63"/>
      <c r="E1258" s="12"/>
    </row>
    <row r="1259" spans="1:5" x14ac:dyDescent="0.25">
      <c r="B1259" s="104" t="s">
        <v>0</v>
      </c>
      <c r="C1259" s="135" t="s">
        <v>1160</v>
      </c>
      <c r="D1259" s="54" t="s">
        <v>1161</v>
      </c>
      <c r="E1259" s="15"/>
    </row>
    <row r="1260" spans="1:5" x14ac:dyDescent="0.25">
      <c r="B1260" s="3" t="s">
        <v>268</v>
      </c>
      <c r="C1260" s="156">
        <v>307.8306</v>
      </c>
      <c r="D1260" s="67"/>
      <c r="E1260" s="21"/>
    </row>
    <row r="1261" spans="1:5" ht="13.8" thickBot="1" x14ac:dyDescent="0.3">
      <c r="D1261" s="26"/>
      <c r="E1261" s="17"/>
    </row>
    <row r="1262" spans="1:5" ht="13.8" thickBot="1" x14ac:dyDescent="0.3">
      <c r="B1262" s="105" t="s">
        <v>1065</v>
      </c>
      <c r="C1262" s="157"/>
      <c r="D1262" s="60"/>
      <c r="E1262" s="22"/>
    </row>
    <row r="1263" spans="1:5" x14ac:dyDescent="0.25">
      <c r="B1263" s="104" t="s">
        <v>0</v>
      </c>
      <c r="C1263" s="135" t="s">
        <v>1160</v>
      </c>
      <c r="D1263" s="54" t="s">
        <v>1161</v>
      </c>
      <c r="E1263" s="15"/>
    </row>
    <row r="1264" spans="1:5" x14ac:dyDescent="0.25">
      <c r="B1264" s="8" t="s">
        <v>269</v>
      </c>
      <c r="C1264" s="156">
        <v>151.44959999999998</v>
      </c>
      <c r="D1264" s="67"/>
      <c r="E1264" s="21"/>
    </row>
    <row r="1265" spans="2:5" x14ac:dyDescent="0.25">
      <c r="B1265" s="8" t="s">
        <v>270</v>
      </c>
      <c r="C1265" s="156">
        <v>176.8416</v>
      </c>
      <c r="D1265" s="67"/>
      <c r="E1265" s="21"/>
    </row>
    <row r="1266" spans="2:5" x14ac:dyDescent="0.25">
      <c r="B1266" s="8" t="s">
        <v>271</v>
      </c>
      <c r="C1266" s="156">
        <v>291.06239999999997</v>
      </c>
      <c r="D1266" s="67"/>
      <c r="E1266" s="21"/>
    </row>
    <row r="1267" spans="2:5" x14ac:dyDescent="0.25">
      <c r="B1267" s="8" t="s">
        <v>272</v>
      </c>
      <c r="C1267" s="156">
        <v>305.55840000000001</v>
      </c>
      <c r="D1267" s="67"/>
      <c r="E1267" s="21"/>
    </row>
    <row r="1268" spans="2:5" x14ac:dyDescent="0.25">
      <c r="B1268" s="8" t="s">
        <v>273</v>
      </c>
      <c r="C1268" s="156">
        <v>481.61279999999999</v>
      </c>
      <c r="D1268" s="67"/>
      <c r="E1268" s="21"/>
    </row>
    <row r="1269" spans="2:5" x14ac:dyDescent="0.25">
      <c r="B1269" s="8" t="s">
        <v>274</v>
      </c>
      <c r="C1269" s="156">
        <v>599.60640000000001</v>
      </c>
      <c r="D1269" s="67"/>
      <c r="E1269" s="21"/>
    </row>
    <row r="1270" spans="2:5" x14ac:dyDescent="0.25">
      <c r="B1270" s="3" t="s">
        <v>275</v>
      </c>
      <c r="C1270" s="156">
        <v>695.94240000000002</v>
      </c>
      <c r="D1270" s="67"/>
      <c r="E1270" s="21"/>
    </row>
    <row r="1271" spans="2:5" x14ac:dyDescent="0.25">
      <c r="B1271" s="3" t="s">
        <v>276</v>
      </c>
      <c r="C1271" s="156">
        <v>1752.588</v>
      </c>
      <c r="D1271" s="67"/>
      <c r="E1271" s="21"/>
    </row>
    <row r="1272" spans="2:5" x14ac:dyDescent="0.25">
      <c r="B1272" s="5" t="s">
        <v>277</v>
      </c>
      <c r="C1272" s="156">
        <v>1891.3950000000002</v>
      </c>
      <c r="D1272" s="67"/>
      <c r="E1272" s="21"/>
    </row>
    <row r="1273" spans="2:5" x14ac:dyDescent="0.25">
      <c r="B1273" s="8" t="s">
        <v>278</v>
      </c>
      <c r="C1273" s="156">
        <v>3050.451</v>
      </c>
      <c r="D1273" s="67"/>
      <c r="E1273" s="21"/>
    </row>
    <row r="1274" spans="2:5" ht="13.8" thickBot="1" x14ac:dyDescent="0.3">
      <c r="D1274" s="26"/>
      <c r="E1274" s="17"/>
    </row>
    <row r="1275" spans="2:5" ht="13.8" thickBot="1" x14ac:dyDescent="0.3">
      <c r="B1275" s="105" t="s">
        <v>1066</v>
      </c>
      <c r="C1275" s="157"/>
      <c r="D1275" s="60"/>
      <c r="E1275" s="22"/>
    </row>
    <row r="1276" spans="2:5" x14ac:dyDescent="0.25">
      <c r="B1276" s="104" t="s">
        <v>0</v>
      </c>
      <c r="C1276" s="135" t="s">
        <v>1160</v>
      </c>
      <c r="D1276" s="54" t="s">
        <v>1161</v>
      </c>
      <c r="E1276" s="15"/>
    </row>
    <row r="1277" spans="2:5" x14ac:dyDescent="0.25">
      <c r="B1277" s="8" t="s">
        <v>269</v>
      </c>
      <c r="C1277" s="156">
        <v>142.83839999999998</v>
      </c>
      <c r="D1277" s="67"/>
      <c r="E1277" s="21"/>
    </row>
    <row r="1278" spans="2:5" x14ac:dyDescent="0.25">
      <c r="B1278" s="8" t="s">
        <v>270</v>
      </c>
      <c r="C1278" s="156">
        <v>170.88959999999997</v>
      </c>
      <c r="D1278" s="67"/>
      <c r="E1278" s="21"/>
    </row>
    <row r="1279" spans="2:5" x14ac:dyDescent="0.25">
      <c r="B1279" s="8" t="s">
        <v>271</v>
      </c>
      <c r="C1279" s="156">
        <v>268.42560000000003</v>
      </c>
      <c r="D1279" s="67"/>
      <c r="E1279" s="21"/>
    </row>
    <row r="1280" spans="2:5" x14ac:dyDescent="0.25">
      <c r="B1280" s="8" t="s">
        <v>272</v>
      </c>
      <c r="C1280" s="156">
        <v>251.65439999999998</v>
      </c>
      <c r="D1280" s="67"/>
      <c r="E1280" s="21"/>
    </row>
    <row r="1281" spans="2:5" x14ac:dyDescent="0.25">
      <c r="B1281" s="8" t="s">
        <v>273</v>
      </c>
      <c r="C1281" s="156">
        <v>409.0752</v>
      </c>
      <c r="D1281" s="67"/>
      <c r="E1281" s="21"/>
    </row>
    <row r="1282" spans="2:5" x14ac:dyDescent="0.25">
      <c r="B1282" s="8" t="s">
        <v>274</v>
      </c>
      <c r="C1282" s="156">
        <v>513.75360000000001</v>
      </c>
      <c r="D1282" s="67"/>
      <c r="E1282" s="21"/>
    </row>
    <row r="1283" spans="2:5" x14ac:dyDescent="0.25">
      <c r="B1283" s="3" t="s">
        <v>275</v>
      </c>
      <c r="C1283" s="156">
        <v>622.0992</v>
      </c>
      <c r="D1283" s="67"/>
      <c r="E1283" s="21"/>
    </row>
    <row r="1284" spans="2:5" x14ac:dyDescent="0.25">
      <c r="B1284" s="3" t="s">
        <v>276</v>
      </c>
      <c r="C1284" s="156">
        <v>1425.9059999999999</v>
      </c>
      <c r="D1284" s="67"/>
      <c r="E1284" s="21"/>
    </row>
    <row r="1285" spans="2:5" x14ac:dyDescent="0.25">
      <c r="B1285" s="5" t="s">
        <v>277</v>
      </c>
      <c r="C1285" s="156">
        <v>1544.1570000000002</v>
      </c>
      <c r="D1285" s="67"/>
      <c r="E1285" s="21"/>
    </row>
    <row r="1286" spans="2:5" x14ac:dyDescent="0.25">
      <c r="B1286" s="8" t="s">
        <v>278</v>
      </c>
      <c r="C1286" s="156">
        <v>3173.4090000000001</v>
      </c>
      <c r="D1286" s="67"/>
      <c r="E1286" s="21"/>
    </row>
    <row r="1287" spans="2:5" ht="13.8" thickBot="1" x14ac:dyDescent="0.3">
      <c r="D1287" s="26"/>
      <c r="E1287" s="17"/>
    </row>
    <row r="1288" spans="2:5" ht="13.8" thickBot="1" x14ac:dyDescent="0.3">
      <c r="B1288" s="105" t="s">
        <v>1067</v>
      </c>
      <c r="C1288" s="157"/>
      <c r="D1288" s="60"/>
      <c r="E1288" s="22"/>
    </row>
    <row r="1289" spans="2:5" x14ac:dyDescent="0.25">
      <c r="B1289" s="104" t="s">
        <v>0</v>
      </c>
      <c r="C1289" s="136" t="s">
        <v>1160</v>
      </c>
      <c r="D1289" s="53" t="s">
        <v>1161</v>
      </c>
      <c r="E1289" s="15"/>
    </row>
    <row r="1290" spans="2:5" x14ac:dyDescent="0.25">
      <c r="B1290" s="8" t="s">
        <v>269</v>
      </c>
      <c r="C1290" s="156">
        <v>105.98649999999999</v>
      </c>
      <c r="D1290" s="67"/>
      <c r="E1290" s="21"/>
    </row>
    <row r="1291" spans="2:5" x14ac:dyDescent="0.25">
      <c r="B1291" s="8" t="s">
        <v>270</v>
      </c>
      <c r="C1291" s="156">
        <v>114.42700000000001</v>
      </c>
      <c r="D1291" s="67"/>
      <c r="E1291" s="21"/>
    </row>
    <row r="1292" spans="2:5" x14ac:dyDescent="0.25">
      <c r="B1292" s="8" t="s">
        <v>271</v>
      </c>
      <c r="C1292" s="156">
        <v>187.86699999999999</v>
      </c>
      <c r="D1292" s="67"/>
      <c r="E1292" s="21"/>
    </row>
    <row r="1293" spans="2:5" x14ac:dyDescent="0.25">
      <c r="B1293" s="8" t="s">
        <v>272</v>
      </c>
      <c r="C1293" s="156">
        <v>185.42750000000001</v>
      </c>
      <c r="D1293" s="67"/>
      <c r="E1293" s="21"/>
    </row>
    <row r="1294" spans="2:5" x14ac:dyDescent="0.25">
      <c r="B1294" s="8" t="s">
        <v>273</v>
      </c>
      <c r="C1294" s="156">
        <v>306.92649999999998</v>
      </c>
      <c r="D1294" s="67"/>
      <c r="E1294" s="21"/>
    </row>
    <row r="1295" spans="2:5" x14ac:dyDescent="0.25">
      <c r="B1295" s="8" t="s">
        <v>274</v>
      </c>
      <c r="C1295" s="156">
        <v>487.798</v>
      </c>
      <c r="D1295" s="67"/>
      <c r="E1295" s="21"/>
    </row>
    <row r="1296" spans="2:5" x14ac:dyDescent="0.25">
      <c r="B1296" s="3" t="s">
        <v>275</v>
      </c>
      <c r="C1296" s="156">
        <v>450.69549999999998</v>
      </c>
      <c r="D1296" s="67"/>
      <c r="E1296" s="21"/>
    </row>
    <row r="1297" spans="2:5" x14ac:dyDescent="0.25">
      <c r="B1297" s="7" t="s">
        <v>277</v>
      </c>
      <c r="C1297" s="156">
        <v>1458.3705</v>
      </c>
      <c r="D1297" s="67"/>
      <c r="E1297" s="21"/>
    </row>
    <row r="1298" spans="2:5" ht="13.8" thickBot="1" x14ac:dyDescent="0.3">
      <c r="D1298" s="26"/>
      <c r="E1298" s="17"/>
    </row>
    <row r="1299" spans="2:5" ht="13.8" thickBot="1" x14ac:dyDescent="0.3">
      <c r="B1299" s="105" t="s">
        <v>1068</v>
      </c>
      <c r="C1299" s="163"/>
      <c r="D1299" s="63"/>
      <c r="E1299" s="12"/>
    </row>
    <row r="1300" spans="2:5" x14ac:dyDescent="0.25">
      <c r="B1300" s="104" t="s">
        <v>0</v>
      </c>
      <c r="C1300" s="135" t="s">
        <v>1160</v>
      </c>
      <c r="D1300" s="54" t="s">
        <v>1161</v>
      </c>
      <c r="E1300" s="15"/>
    </row>
    <row r="1301" spans="2:5" x14ac:dyDescent="0.25">
      <c r="B1301" s="3" t="s">
        <v>279</v>
      </c>
      <c r="C1301" s="156">
        <v>425.62099999999998</v>
      </c>
      <c r="D1301" s="67"/>
      <c r="E1301" s="21"/>
    </row>
    <row r="1302" spans="2:5" x14ac:dyDescent="0.25">
      <c r="B1302" s="3" t="s">
        <v>280</v>
      </c>
      <c r="C1302" s="156">
        <v>460.55799999999999</v>
      </c>
      <c r="D1302" s="67"/>
      <c r="E1302" s="21"/>
    </row>
    <row r="1303" spans="2:5" x14ac:dyDescent="0.25">
      <c r="B1303" s="3" t="s">
        <v>281</v>
      </c>
      <c r="C1303" s="156">
        <v>507.14299999999997</v>
      </c>
      <c r="D1303" s="67"/>
      <c r="E1303" s="21"/>
    </row>
    <row r="1304" spans="2:5" x14ac:dyDescent="0.25">
      <c r="B1304" s="3" t="s">
        <v>282</v>
      </c>
      <c r="C1304" s="156">
        <v>537.84500000000003</v>
      </c>
      <c r="D1304" s="67"/>
      <c r="E1304" s="21"/>
    </row>
    <row r="1305" spans="2:5" x14ac:dyDescent="0.25">
      <c r="B1305" s="3" t="s">
        <v>283</v>
      </c>
      <c r="C1305" s="156">
        <v>811.16380000000004</v>
      </c>
      <c r="D1305" s="67"/>
      <c r="E1305" s="21"/>
    </row>
    <row r="1306" spans="2:5" x14ac:dyDescent="0.25">
      <c r="B1306" s="3" t="s">
        <v>284</v>
      </c>
      <c r="C1306" s="156">
        <v>857.81934999999999</v>
      </c>
      <c r="D1306" s="67"/>
      <c r="E1306" s="21"/>
    </row>
    <row r="1307" spans="2:5" x14ac:dyDescent="0.25">
      <c r="B1307" s="3" t="s">
        <v>285</v>
      </c>
      <c r="C1307" s="156">
        <v>913.49955</v>
      </c>
      <c r="D1307" s="67"/>
      <c r="E1307" s="21"/>
    </row>
    <row r="1308" spans="2:5" x14ac:dyDescent="0.25">
      <c r="B1308" s="3" t="s">
        <v>286</v>
      </c>
      <c r="C1308" s="156">
        <v>957.14025000000004</v>
      </c>
      <c r="D1308" s="67"/>
      <c r="E1308" s="21"/>
    </row>
    <row r="1309" spans="2:5" x14ac:dyDescent="0.25">
      <c r="B1309" s="3" t="s">
        <v>287</v>
      </c>
      <c r="C1309" s="156">
        <v>1005.2982500000001</v>
      </c>
      <c r="D1309" s="67"/>
      <c r="E1309" s="21"/>
    </row>
    <row r="1310" spans="2:5" x14ac:dyDescent="0.25">
      <c r="B1310" s="3" t="s">
        <v>288</v>
      </c>
      <c r="C1310" s="156">
        <v>740.06799999999998</v>
      </c>
      <c r="D1310" s="67"/>
      <c r="E1310" s="21"/>
    </row>
    <row r="1311" spans="2:5" x14ac:dyDescent="0.25">
      <c r="B1311" s="3" t="s">
        <v>289</v>
      </c>
      <c r="C1311" s="156">
        <v>1107.634</v>
      </c>
      <c r="D1311" s="67"/>
      <c r="E1311" s="21"/>
    </row>
    <row r="1312" spans="2:5" x14ac:dyDescent="0.25">
      <c r="B1312" s="3" t="s">
        <v>290</v>
      </c>
      <c r="C1312" s="156">
        <v>1190.40805</v>
      </c>
      <c r="D1312" s="67"/>
      <c r="E1312" s="21"/>
    </row>
    <row r="1313" spans="1:5" x14ac:dyDescent="0.25">
      <c r="B1313" s="3" t="s">
        <v>291</v>
      </c>
      <c r="C1313" s="156">
        <v>1238.5660499999999</v>
      </c>
      <c r="D1313" s="67"/>
      <c r="E1313" s="21"/>
    </row>
    <row r="1314" spans="1:5" x14ac:dyDescent="0.25">
      <c r="B1314" s="3" t="s">
        <v>292</v>
      </c>
      <c r="C1314" s="156">
        <v>1282.2067500000001</v>
      </c>
      <c r="D1314" s="67"/>
      <c r="E1314" s="21"/>
    </row>
    <row r="1315" spans="1:5" x14ac:dyDescent="0.25">
      <c r="B1315" s="3" t="s">
        <v>293</v>
      </c>
      <c r="C1315" s="156">
        <v>935.93499999999995</v>
      </c>
      <c r="D1315" s="67"/>
      <c r="E1315" s="21"/>
    </row>
    <row r="1316" spans="1:5" ht="13.8" thickBot="1" x14ac:dyDescent="0.3">
      <c r="D1316" s="26"/>
      <c r="E1316" s="17"/>
    </row>
    <row r="1317" spans="1:5" x14ac:dyDescent="0.25">
      <c r="B1317" s="102" t="s">
        <v>1069</v>
      </c>
      <c r="C1317" s="154"/>
      <c r="D1317" s="64"/>
      <c r="E1317" s="22"/>
    </row>
    <row r="1318" spans="1:5" ht="13.8" thickBot="1" x14ac:dyDescent="0.3">
      <c r="B1318" s="103" t="s">
        <v>621</v>
      </c>
      <c r="C1318" s="155"/>
      <c r="D1318" s="65"/>
      <c r="E1318" s="22"/>
    </row>
    <row r="1319" spans="1:5" x14ac:dyDescent="0.25">
      <c r="B1319" s="104" t="s">
        <v>0</v>
      </c>
      <c r="C1319" s="135" t="s">
        <v>1160</v>
      </c>
      <c r="D1319" s="54" t="s">
        <v>1161</v>
      </c>
      <c r="E1319" s="15"/>
    </row>
    <row r="1320" spans="1:5" x14ac:dyDescent="0.25">
      <c r="A1320" s="44"/>
      <c r="B1320" s="3" t="s">
        <v>294</v>
      </c>
      <c r="C1320" s="156">
        <v>205.45600000000002</v>
      </c>
      <c r="D1320" s="67"/>
      <c r="E1320" s="21"/>
    </row>
    <row r="1321" spans="1:5" x14ac:dyDescent="0.25">
      <c r="B1321" s="3" t="s">
        <v>295</v>
      </c>
      <c r="C1321" s="156">
        <v>218.768</v>
      </c>
      <c r="D1321" s="67"/>
      <c r="E1321" s="21"/>
    </row>
    <row r="1322" spans="1:5" x14ac:dyDescent="0.25">
      <c r="B1322" s="3" t="s">
        <v>296</v>
      </c>
      <c r="C1322" s="156">
        <v>218.768</v>
      </c>
      <c r="D1322" s="67"/>
      <c r="E1322" s="21"/>
    </row>
    <row r="1323" spans="1:5" x14ac:dyDescent="0.25">
      <c r="B1323" s="3" t="s">
        <v>297</v>
      </c>
      <c r="C1323" s="156">
        <v>232.08000000000004</v>
      </c>
      <c r="D1323" s="67"/>
      <c r="E1323" s="21"/>
    </row>
    <row r="1324" spans="1:5" x14ac:dyDescent="0.25">
      <c r="B1324" s="3" t="s">
        <v>298</v>
      </c>
      <c r="C1324" s="156">
        <v>315.05600000000004</v>
      </c>
      <c r="D1324" s="67"/>
      <c r="E1324" s="21"/>
    </row>
    <row r="1325" spans="1:5" x14ac:dyDescent="0.25">
      <c r="B1325" s="3" t="s">
        <v>299</v>
      </c>
      <c r="C1325" s="156">
        <v>401</v>
      </c>
      <c r="D1325" s="67"/>
      <c r="E1325" s="21"/>
    </row>
    <row r="1326" spans="1:5" x14ac:dyDescent="0.25">
      <c r="B1326" s="3" t="s">
        <v>300</v>
      </c>
      <c r="C1326" s="156">
        <v>497.16499999999996</v>
      </c>
      <c r="D1326" s="67"/>
      <c r="E1326" s="21"/>
    </row>
    <row r="1327" spans="1:5" x14ac:dyDescent="0.25">
      <c r="B1327" s="3" t="s">
        <v>301</v>
      </c>
      <c r="C1327" s="156">
        <v>758.99049999999988</v>
      </c>
      <c r="D1327" s="67"/>
      <c r="E1327" s="21"/>
    </row>
    <row r="1328" spans="1:5" x14ac:dyDescent="0.25">
      <c r="B1328" s="3" t="s">
        <v>302</v>
      </c>
      <c r="C1328" s="156">
        <v>818.28650000000005</v>
      </c>
      <c r="D1328" s="67"/>
      <c r="E1328" s="21"/>
    </row>
    <row r="1329" spans="1:5" x14ac:dyDescent="0.25">
      <c r="B1329" s="3" t="s">
        <v>303</v>
      </c>
      <c r="C1329" s="156">
        <v>901.25499999999988</v>
      </c>
      <c r="D1329" s="67"/>
      <c r="E1329" s="21"/>
    </row>
    <row r="1330" spans="1:5" x14ac:dyDescent="0.25">
      <c r="B1330" s="3" t="s">
        <v>304</v>
      </c>
      <c r="C1330" s="156">
        <v>963.40700000000004</v>
      </c>
      <c r="D1330" s="67"/>
      <c r="E1330" s="21"/>
    </row>
    <row r="1331" spans="1:5" x14ac:dyDescent="0.25">
      <c r="B1331" s="3" t="s">
        <v>305</v>
      </c>
      <c r="C1331" s="156">
        <v>1450.3464999999999</v>
      </c>
      <c r="D1331" s="67"/>
      <c r="E1331" s="21"/>
    </row>
    <row r="1332" spans="1:5" x14ac:dyDescent="0.25">
      <c r="B1332" s="3" t="s">
        <v>306</v>
      </c>
      <c r="C1332" s="156">
        <v>1563.9575</v>
      </c>
      <c r="D1332" s="67"/>
      <c r="E1332" s="21"/>
    </row>
    <row r="1333" spans="1:5" ht="13.8" thickBot="1" x14ac:dyDescent="0.3">
      <c r="D1333" s="26"/>
      <c r="E1333" s="17"/>
    </row>
    <row r="1334" spans="1:5" x14ac:dyDescent="0.25">
      <c r="B1334" s="102" t="s">
        <v>1070</v>
      </c>
      <c r="C1334" s="159"/>
      <c r="D1334" s="71"/>
      <c r="E1334" s="12"/>
    </row>
    <row r="1335" spans="1:5" ht="13.8" thickBot="1" x14ac:dyDescent="0.3">
      <c r="B1335" s="103" t="s">
        <v>624</v>
      </c>
      <c r="C1335" s="155"/>
      <c r="D1335" s="65"/>
      <c r="E1335" s="22"/>
    </row>
    <row r="1336" spans="1:5" x14ac:dyDescent="0.25">
      <c r="A1336" s="44"/>
      <c r="B1336" s="104" t="s">
        <v>0</v>
      </c>
      <c r="C1336" s="135" t="s">
        <v>1160</v>
      </c>
      <c r="D1336" s="54" t="s">
        <v>1161</v>
      </c>
      <c r="E1336" s="15"/>
    </row>
    <row r="1337" spans="1:5" x14ac:dyDescent="0.25">
      <c r="B1337" s="3" t="s">
        <v>307</v>
      </c>
      <c r="C1337" s="156">
        <v>190.02600000000001</v>
      </c>
      <c r="D1337" s="67"/>
      <c r="E1337" s="21"/>
    </row>
    <row r="1338" spans="1:5" x14ac:dyDescent="0.25">
      <c r="B1338" s="3" t="s">
        <v>308</v>
      </c>
      <c r="C1338" s="156">
        <v>204.17</v>
      </c>
      <c r="D1338" s="67"/>
      <c r="E1338" s="21"/>
    </row>
    <row r="1339" spans="1:5" x14ac:dyDescent="0.25">
      <c r="B1339" s="3" t="s">
        <v>309</v>
      </c>
      <c r="C1339" s="156">
        <v>268.28550000000001</v>
      </c>
      <c r="D1339" s="67"/>
      <c r="E1339" s="21"/>
    </row>
    <row r="1340" spans="1:5" x14ac:dyDescent="0.25">
      <c r="B1340" s="3" t="s">
        <v>310</v>
      </c>
      <c r="C1340" s="156">
        <v>285.3365</v>
      </c>
      <c r="D1340" s="67"/>
      <c r="E1340" s="21"/>
    </row>
    <row r="1341" spans="1:5" x14ac:dyDescent="0.25">
      <c r="B1341" s="3" t="s">
        <v>311</v>
      </c>
      <c r="C1341" s="156">
        <v>285.3365</v>
      </c>
      <c r="D1341" s="67"/>
      <c r="E1341" s="21"/>
    </row>
    <row r="1342" spans="1:5" x14ac:dyDescent="0.25">
      <c r="B1342" s="3" t="s">
        <v>312</v>
      </c>
      <c r="C1342" s="156">
        <v>337.04199999999997</v>
      </c>
      <c r="D1342" s="67"/>
      <c r="E1342" s="21"/>
    </row>
    <row r="1343" spans="1:5" x14ac:dyDescent="0.25">
      <c r="B1343" s="3" t="s">
        <v>313</v>
      </c>
      <c r="C1343" s="156">
        <v>355.72499999999997</v>
      </c>
      <c r="D1343" s="67"/>
      <c r="E1343" s="21"/>
    </row>
    <row r="1344" spans="1:5" x14ac:dyDescent="0.25">
      <c r="B1344" s="3" t="s">
        <v>314</v>
      </c>
      <c r="C1344" s="156">
        <v>582.19900000000007</v>
      </c>
      <c r="D1344" s="67"/>
      <c r="E1344" s="21"/>
    </row>
    <row r="1345" spans="1:5" x14ac:dyDescent="0.25">
      <c r="B1345" s="3" t="s">
        <v>315</v>
      </c>
      <c r="C1345" s="156">
        <v>640.93399999999997</v>
      </c>
      <c r="D1345" s="67"/>
      <c r="E1345" s="21"/>
    </row>
    <row r="1346" spans="1:5" ht="13.8" thickBot="1" x14ac:dyDescent="0.3">
      <c r="B1346" s="101"/>
      <c r="C1346" s="153"/>
      <c r="D1346" s="6"/>
      <c r="E1346" s="16"/>
    </row>
    <row r="1347" spans="1:5" x14ac:dyDescent="0.25">
      <c r="B1347" s="102" t="s">
        <v>1071</v>
      </c>
      <c r="C1347" s="159"/>
      <c r="D1347" s="71"/>
      <c r="E1347" s="12"/>
    </row>
    <row r="1348" spans="1:5" ht="13.8" thickBot="1" x14ac:dyDescent="0.3">
      <c r="B1348" s="103" t="s">
        <v>623</v>
      </c>
      <c r="C1348" s="155"/>
      <c r="D1348" s="65"/>
      <c r="E1348" s="22"/>
    </row>
    <row r="1349" spans="1:5" x14ac:dyDescent="0.25">
      <c r="A1349" s="44"/>
      <c r="B1349" s="104" t="s">
        <v>0</v>
      </c>
      <c r="C1349" s="135" t="s">
        <v>1160</v>
      </c>
      <c r="D1349" s="54" t="s">
        <v>1161</v>
      </c>
      <c r="E1349" s="15"/>
    </row>
    <row r="1350" spans="1:5" x14ac:dyDescent="0.25">
      <c r="B1350" s="3" t="s">
        <v>316</v>
      </c>
      <c r="C1350" s="156">
        <v>1059.729</v>
      </c>
      <c r="D1350" s="67"/>
      <c r="E1350" s="21"/>
    </row>
    <row r="1351" spans="1:5" x14ac:dyDescent="0.25">
      <c r="B1351" s="3" t="s">
        <v>317</v>
      </c>
      <c r="C1351" s="156">
        <v>916.38499999999988</v>
      </c>
      <c r="D1351" s="67"/>
      <c r="E1351" s="21"/>
    </row>
    <row r="1352" spans="1:5" x14ac:dyDescent="0.25">
      <c r="B1352" s="3" t="s">
        <v>318</v>
      </c>
      <c r="C1352" s="156">
        <v>1157.0656000000001</v>
      </c>
      <c r="D1352" s="67"/>
      <c r="E1352" s="21"/>
    </row>
    <row r="1353" spans="1:5" x14ac:dyDescent="0.25">
      <c r="B1353" s="3" t="s">
        <v>319</v>
      </c>
      <c r="C1353" s="156">
        <v>1246.5260499999999</v>
      </c>
      <c r="D1353" s="67"/>
      <c r="E1353" s="21"/>
    </row>
    <row r="1354" spans="1:5" x14ac:dyDescent="0.25">
      <c r="B1354" s="3" t="s">
        <v>320</v>
      </c>
      <c r="C1354" s="156">
        <v>1551.3741500000001</v>
      </c>
      <c r="D1354" s="67"/>
      <c r="E1354" s="21"/>
    </row>
    <row r="1355" spans="1:5" x14ac:dyDescent="0.25">
      <c r="B1355" s="3" t="s">
        <v>321</v>
      </c>
      <c r="C1355" s="156">
        <v>1956.37895</v>
      </c>
      <c r="D1355" s="67"/>
      <c r="E1355" s="21"/>
    </row>
    <row r="1356" spans="1:5" x14ac:dyDescent="0.25">
      <c r="B1356" s="3" t="s">
        <v>322</v>
      </c>
      <c r="C1356" s="156">
        <v>2256.6799000000001</v>
      </c>
      <c r="D1356" s="67"/>
      <c r="E1356" s="21"/>
    </row>
    <row r="1357" spans="1:5" ht="13.8" thickBot="1" x14ac:dyDescent="0.3">
      <c r="D1357" s="26"/>
      <c r="E1357" s="17"/>
    </row>
    <row r="1358" spans="1:5" x14ac:dyDescent="0.25">
      <c r="B1358" s="102" t="s">
        <v>1072</v>
      </c>
      <c r="C1358" s="159"/>
      <c r="D1358" s="71"/>
      <c r="E1358" s="12"/>
    </row>
    <row r="1359" spans="1:5" ht="13.8" thickBot="1" x14ac:dyDescent="0.3">
      <c r="B1359" s="103" t="s">
        <v>622</v>
      </c>
      <c r="C1359" s="155"/>
      <c r="D1359" s="65"/>
      <c r="E1359" s="22"/>
    </row>
    <row r="1360" spans="1:5" x14ac:dyDescent="0.25">
      <c r="A1360" s="44"/>
      <c r="B1360" s="104" t="s">
        <v>0</v>
      </c>
      <c r="C1360" s="135" t="s">
        <v>1160</v>
      </c>
      <c r="D1360" s="54" t="s">
        <v>1161</v>
      </c>
      <c r="E1360" s="15"/>
    </row>
    <row r="1361" spans="2:5" x14ac:dyDescent="0.25">
      <c r="B1361" s="3" t="s">
        <v>323</v>
      </c>
      <c r="C1361" s="156">
        <v>174.68349999999998</v>
      </c>
      <c r="D1361" s="67"/>
      <c r="E1361" s="21"/>
    </row>
    <row r="1362" spans="2:5" x14ac:dyDescent="0.25">
      <c r="B1362" s="3" t="s">
        <v>324</v>
      </c>
      <c r="C1362" s="156">
        <v>257.53300000000002</v>
      </c>
      <c r="D1362" s="67"/>
      <c r="E1362" s="21"/>
    </row>
    <row r="1363" spans="2:5" x14ac:dyDescent="0.25">
      <c r="B1363" s="3" t="s">
        <v>325</v>
      </c>
      <c r="C1363" s="156">
        <v>454.10399999999998</v>
      </c>
      <c r="D1363" s="67"/>
      <c r="E1363" s="21"/>
    </row>
    <row r="1364" spans="2:5" x14ac:dyDescent="0.25">
      <c r="B1364" s="3" t="s">
        <v>326</v>
      </c>
      <c r="C1364" s="156">
        <v>645.76495</v>
      </c>
      <c r="D1364" s="67"/>
      <c r="E1364" s="21"/>
    </row>
    <row r="1365" spans="2:5" x14ac:dyDescent="0.25">
      <c r="B1365" s="3" t="s">
        <v>327</v>
      </c>
      <c r="C1365" s="156">
        <v>432.22799999999995</v>
      </c>
      <c r="D1365" s="67"/>
      <c r="E1365" s="21"/>
    </row>
    <row r="1366" spans="2:5" x14ac:dyDescent="0.25">
      <c r="B1366" s="3" t="s">
        <v>328</v>
      </c>
      <c r="C1366" s="156">
        <v>823.28289999999993</v>
      </c>
      <c r="D1366" s="67"/>
      <c r="E1366" s="21"/>
    </row>
    <row r="1367" spans="2:5" x14ac:dyDescent="0.25">
      <c r="B1367" s="3" t="s">
        <v>329</v>
      </c>
      <c r="C1367" s="156">
        <v>934.91195000000005</v>
      </c>
      <c r="D1367" s="67"/>
      <c r="E1367" s="21"/>
    </row>
    <row r="1368" spans="2:5" x14ac:dyDescent="0.25">
      <c r="D1368" s="26"/>
      <c r="E1368" s="17"/>
    </row>
    <row r="1369" spans="2:5" ht="13.8" thickBot="1" x14ac:dyDescent="0.3">
      <c r="D1369" s="26"/>
      <c r="E1369" s="17"/>
    </row>
    <row r="1370" spans="2:5" ht="13.8" thickBot="1" x14ac:dyDescent="0.3">
      <c r="B1370" s="105" t="s">
        <v>1174</v>
      </c>
      <c r="C1370" s="163"/>
      <c r="D1370" s="63"/>
      <c r="E1370" s="17"/>
    </row>
    <row r="1371" spans="2:5" x14ac:dyDescent="0.25">
      <c r="B1371" s="104" t="s">
        <v>0</v>
      </c>
      <c r="C1371" s="136" t="s">
        <v>1160</v>
      </c>
      <c r="D1371" s="53" t="s">
        <v>1161</v>
      </c>
      <c r="E1371" s="17"/>
    </row>
    <row r="1372" spans="2:5" x14ac:dyDescent="0.25">
      <c r="B1372" s="3" t="s">
        <v>1175</v>
      </c>
      <c r="C1372" s="156">
        <v>1900</v>
      </c>
      <c r="D1372" s="67"/>
      <c r="E1372" s="17"/>
    </row>
    <row r="1373" spans="2:5" x14ac:dyDescent="0.25">
      <c r="B1373" s="3" t="s">
        <v>1176</v>
      </c>
      <c r="C1373" s="156">
        <v>1900</v>
      </c>
      <c r="D1373" s="67"/>
      <c r="E1373" s="17"/>
    </row>
    <row r="1374" spans="2:5" x14ac:dyDescent="0.25">
      <c r="B1374" s="3" t="s">
        <v>1177</v>
      </c>
      <c r="C1374" s="156">
        <v>310</v>
      </c>
      <c r="D1374" s="67"/>
      <c r="E1374" s="17"/>
    </row>
    <row r="1375" spans="2:5" ht="13.8" thickBot="1" x14ac:dyDescent="0.3">
      <c r="D1375" s="26"/>
      <c r="E1375" s="17"/>
    </row>
    <row r="1376" spans="2:5" ht="18" thickBot="1" x14ac:dyDescent="0.35">
      <c r="C1376" s="164" t="s">
        <v>811</v>
      </c>
      <c r="D1376" s="66" t="e">
        <f>SUM(#REF!)</f>
        <v>#REF!</v>
      </c>
      <c r="E1376" s="23"/>
    </row>
    <row r="1377" spans="1:5" x14ac:dyDescent="0.25">
      <c r="D1377" s="26"/>
      <c r="E1377" s="17"/>
    </row>
    <row r="1378" spans="1:5" x14ac:dyDescent="0.25">
      <c r="D1378" s="26"/>
      <c r="E1378" s="17"/>
    </row>
    <row r="1379" spans="1:5" x14ac:dyDescent="0.25">
      <c r="A1379" s="25"/>
      <c r="B1379" s="86"/>
      <c r="C1379" s="131"/>
      <c r="D1379" s="25"/>
      <c r="E1379" s="25"/>
    </row>
    <row r="1380" spans="1:5" x14ac:dyDescent="0.25">
      <c r="A1380" s="25"/>
      <c r="B1380" s="86"/>
      <c r="C1380" s="131"/>
      <c r="D1380" s="25"/>
      <c r="E1380" s="25"/>
    </row>
    <row r="1381" spans="1:5" ht="13.8" x14ac:dyDescent="0.25">
      <c r="B1381" s="100" t="s">
        <v>806</v>
      </c>
      <c r="C1381" s="165"/>
      <c r="D1381" s="51"/>
      <c r="E1381" s="22"/>
    </row>
    <row r="1382" spans="1:5" ht="13.8" thickBot="1" x14ac:dyDescent="0.3">
      <c r="B1382" s="101"/>
      <c r="C1382" s="166"/>
      <c r="D1382" s="52"/>
      <c r="E1382" s="14"/>
    </row>
    <row r="1383" spans="1:5" ht="13.8" thickBot="1" x14ac:dyDescent="0.3">
      <c r="B1383" s="105" t="s">
        <v>1073</v>
      </c>
      <c r="C1383" s="167"/>
      <c r="D1383" s="60"/>
      <c r="E1383" s="22"/>
    </row>
    <row r="1384" spans="1:5" x14ac:dyDescent="0.25">
      <c r="B1384" s="104" t="s">
        <v>0</v>
      </c>
      <c r="C1384" s="137" t="s">
        <v>1160</v>
      </c>
      <c r="D1384" s="53" t="s">
        <v>1161</v>
      </c>
      <c r="E1384" s="15"/>
    </row>
    <row r="1385" spans="1:5" x14ac:dyDescent="0.25">
      <c r="B1385" s="3" t="s">
        <v>712</v>
      </c>
      <c r="C1385" s="156">
        <v>0.64159200000000016</v>
      </c>
      <c r="D1385" s="61"/>
      <c r="E1385" s="16"/>
    </row>
    <row r="1386" spans="1:5" x14ac:dyDescent="0.25">
      <c r="B1386" s="3" t="s">
        <v>713</v>
      </c>
      <c r="C1386" s="156">
        <v>0.99675900000000006</v>
      </c>
      <c r="D1386" s="61"/>
      <c r="E1386" s="16"/>
    </row>
    <row r="1387" spans="1:5" x14ac:dyDescent="0.25">
      <c r="B1387" s="3" t="s">
        <v>714</v>
      </c>
      <c r="C1387" s="156">
        <v>1.5937960000000002</v>
      </c>
      <c r="D1387" s="61"/>
      <c r="E1387" s="16"/>
    </row>
    <row r="1388" spans="1:5" x14ac:dyDescent="0.25">
      <c r="B1388" s="3" t="s">
        <v>715</v>
      </c>
      <c r="C1388" s="156">
        <v>2.3504940000000003</v>
      </c>
      <c r="D1388" s="61"/>
      <c r="E1388" s="16"/>
    </row>
    <row r="1389" spans="1:5" x14ac:dyDescent="0.25">
      <c r="B1389" s="3" t="s">
        <v>716</v>
      </c>
      <c r="C1389" s="156">
        <v>3.86992</v>
      </c>
      <c r="D1389" s="61"/>
      <c r="E1389" s="16"/>
    </row>
    <row r="1390" spans="1:5" x14ac:dyDescent="0.25">
      <c r="B1390" s="3" t="s">
        <v>717</v>
      </c>
      <c r="C1390" s="156">
        <v>6.1757600000000012</v>
      </c>
      <c r="D1390" s="61"/>
      <c r="E1390" s="16"/>
    </row>
    <row r="1391" spans="1:5" x14ac:dyDescent="0.25">
      <c r="B1391" s="3" t="s">
        <v>718</v>
      </c>
      <c r="C1391" s="156">
        <v>7.7350000000000003</v>
      </c>
      <c r="D1391" s="61"/>
      <c r="E1391" s="16"/>
    </row>
    <row r="1392" spans="1:5" x14ac:dyDescent="0.25">
      <c r="B1392" s="3" t="s">
        <v>719</v>
      </c>
      <c r="C1392" s="156">
        <v>11.090625000000001</v>
      </c>
      <c r="D1392" s="61"/>
      <c r="E1392" s="16"/>
    </row>
    <row r="1393" spans="2:5" ht="13.8" thickBot="1" x14ac:dyDescent="0.3">
      <c r="B1393" s="101"/>
      <c r="C1393" s="166"/>
      <c r="D1393" s="52"/>
      <c r="E1393" s="12"/>
    </row>
    <row r="1394" spans="2:5" ht="13.8" thickBot="1" x14ac:dyDescent="0.3">
      <c r="B1394" s="105" t="s">
        <v>1074</v>
      </c>
      <c r="C1394" s="167"/>
      <c r="D1394" s="60"/>
      <c r="E1394" s="22"/>
    </row>
    <row r="1395" spans="2:5" x14ac:dyDescent="0.25">
      <c r="B1395" s="104" t="s">
        <v>0</v>
      </c>
      <c r="C1395" s="137" t="s">
        <v>1160</v>
      </c>
      <c r="D1395" s="54" t="s">
        <v>1161</v>
      </c>
      <c r="E1395" s="15"/>
    </row>
    <row r="1396" spans="2:5" x14ac:dyDescent="0.25">
      <c r="B1396" s="3" t="s">
        <v>720</v>
      </c>
      <c r="C1396" s="156">
        <v>0.57330000000000003</v>
      </c>
      <c r="D1396" s="61"/>
      <c r="E1396" s="16"/>
    </row>
    <row r="1397" spans="2:5" x14ac:dyDescent="0.25">
      <c r="B1397" s="3" t="s">
        <v>721</v>
      </c>
      <c r="C1397" s="156">
        <v>0.82810000000000006</v>
      </c>
      <c r="D1397" s="61"/>
      <c r="E1397" s="16"/>
    </row>
    <row r="1398" spans="2:5" x14ac:dyDescent="0.25">
      <c r="B1398" s="3" t="s">
        <v>722</v>
      </c>
      <c r="C1398" s="156">
        <v>1.2740000000000002</v>
      </c>
      <c r="D1398" s="61"/>
      <c r="E1398" s="16"/>
    </row>
    <row r="1399" spans="2:5" x14ac:dyDescent="0.25">
      <c r="B1399" s="3" t="s">
        <v>723</v>
      </c>
      <c r="C1399" s="156">
        <v>2.1193920000000004</v>
      </c>
      <c r="D1399" s="61"/>
      <c r="E1399" s="16"/>
    </row>
    <row r="1400" spans="2:5" x14ac:dyDescent="0.25">
      <c r="B1400" s="3" t="s">
        <v>724</v>
      </c>
      <c r="C1400" s="156">
        <v>2.9484000000000004</v>
      </c>
      <c r="D1400" s="61"/>
      <c r="E1400" s="16"/>
    </row>
    <row r="1401" spans="2:5" x14ac:dyDescent="0.25">
      <c r="B1401" s="3" t="s">
        <v>725</v>
      </c>
      <c r="C1401" s="156">
        <v>4.2354000000000003</v>
      </c>
      <c r="D1401" s="61"/>
      <c r="E1401" s="16"/>
    </row>
    <row r="1402" spans="2:5" x14ac:dyDescent="0.25">
      <c r="B1402" s="3" t="s">
        <v>726</v>
      </c>
      <c r="C1402" s="156">
        <v>6.8092199999999989</v>
      </c>
      <c r="D1402" s="61"/>
      <c r="E1402" s="16"/>
    </row>
    <row r="1403" spans="2:5" x14ac:dyDescent="0.25">
      <c r="B1403" s="3" t="s">
        <v>727</v>
      </c>
      <c r="C1403" s="156">
        <v>13.2912</v>
      </c>
      <c r="D1403" s="61"/>
      <c r="E1403" s="16"/>
    </row>
    <row r="1404" spans="2:5" x14ac:dyDescent="0.25">
      <c r="B1404" s="3" t="s">
        <v>728</v>
      </c>
      <c r="C1404" s="156">
        <v>20.167875000000002</v>
      </c>
      <c r="D1404" s="61"/>
      <c r="E1404" s="16"/>
    </row>
    <row r="1405" spans="2:5" x14ac:dyDescent="0.25">
      <c r="B1405" s="3" t="s">
        <v>729</v>
      </c>
      <c r="C1405" s="156">
        <v>31.372250000000001</v>
      </c>
      <c r="D1405" s="61"/>
      <c r="E1405" s="16"/>
    </row>
    <row r="1406" spans="2:5" x14ac:dyDescent="0.25">
      <c r="B1406" s="3" t="s">
        <v>730</v>
      </c>
      <c r="C1406" s="156">
        <v>49.833875000000006</v>
      </c>
      <c r="D1406" s="61"/>
      <c r="E1406" s="16"/>
    </row>
    <row r="1407" spans="2:5" x14ac:dyDescent="0.25">
      <c r="B1407" s="3" t="s">
        <v>731</v>
      </c>
      <c r="C1407" s="156">
        <v>80.20512500000001</v>
      </c>
      <c r="D1407" s="61"/>
      <c r="E1407" s="16"/>
    </row>
    <row r="1408" spans="2:5" x14ac:dyDescent="0.25">
      <c r="B1408" s="3" t="s">
        <v>732</v>
      </c>
      <c r="C1408" s="156">
        <v>111.89920000000001</v>
      </c>
      <c r="D1408" s="61"/>
      <c r="E1408" s="16"/>
    </row>
    <row r="1409" spans="2:5" x14ac:dyDescent="0.25">
      <c r="B1409" s="3" t="s">
        <v>733</v>
      </c>
      <c r="C1409" s="156">
        <v>120.57119999999999</v>
      </c>
      <c r="D1409" s="61"/>
      <c r="E1409" s="16"/>
    </row>
    <row r="1410" spans="2:5" x14ac:dyDescent="0.25">
      <c r="B1410" s="3" t="s">
        <v>734</v>
      </c>
      <c r="C1410" s="156">
        <v>181.73024999999998</v>
      </c>
      <c r="D1410" s="61"/>
      <c r="E1410" s="16"/>
    </row>
    <row r="1411" spans="2:5" x14ac:dyDescent="0.25">
      <c r="B1411" s="3" t="s">
        <v>735</v>
      </c>
      <c r="C1411" s="156">
        <v>208</v>
      </c>
      <c r="D1411" s="61"/>
      <c r="E1411" s="16"/>
    </row>
    <row r="1412" spans="2:5" ht="13.8" thickBot="1" x14ac:dyDescent="0.3">
      <c r="B1412" s="101"/>
      <c r="C1412" s="166"/>
      <c r="D1412" s="52"/>
      <c r="E1412" s="12"/>
    </row>
    <row r="1413" spans="2:5" ht="13.8" thickBot="1" x14ac:dyDescent="0.3">
      <c r="B1413" s="105" t="s">
        <v>1075</v>
      </c>
      <c r="C1413" s="167"/>
      <c r="D1413" s="60"/>
      <c r="E1413" s="22"/>
    </row>
    <row r="1414" spans="2:5" x14ac:dyDescent="0.25">
      <c r="B1414" s="104" t="s">
        <v>0</v>
      </c>
      <c r="C1414" s="137" t="s">
        <v>1160</v>
      </c>
      <c r="D1414" s="54" t="s">
        <v>1161</v>
      </c>
      <c r="E1414" s="15"/>
    </row>
    <row r="1415" spans="2:5" x14ac:dyDescent="0.25">
      <c r="B1415" s="3" t="s">
        <v>723</v>
      </c>
      <c r="C1415" s="156">
        <v>2.9688750000000002</v>
      </c>
      <c r="D1415" s="61"/>
      <c r="E1415" s="16"/>
    </row>
    <row r="1416" spans="2:5" x14ac:dyDescent="0.25">
      <c r="B1416" s="3" t="s">
        <v>724</v>
      </c>
      <c r="C1416" s="156">
        <v>4.1518750000000004</v>
      </c>
      <c r="D1416" s="61"/>
      <c r="E1416" s="16"/>
    </row>
    <row r="1417" spans="2:5" x14ac:dyDescent="0.25">
      <c r="B1417" s="3" t="s">
        <v>725</v>
      </c>
      <c r="C1417" s="156">
        <v>6.0173750000000004</v>
      </c>
      <c r="D1417" s="61"/>
      <c r="E1417" s="16"/>
    </row>
    <row r="1418" spans="2:5" x14ac:dyDescent="0.25">
      <c r="B1418" s="3" t="s">
        <v>736</v>
      </c>
      <c r="C1418" s="156">
        <v>8.9293750000000003</v>
      </c>
      <c r="D1418" s="61"/>
      <c r="E1418" s="16"/>
    </row>
    <row r="1419" spans="2:5" x14ac:dyDescent="0.25">
      <c r="B1419" s="3" t="s">
        <v>727</v>
      </c>
      <c r="C1419" s="156">
        <v>19.04175</v>
      </c>
      <c r="D1419" s="61"/>
      <c r="E1419" s="16"/>
    </row>
    <row r="1420" spans="2:5" x14ac:dyDescent="0.25">
      <c r="B1420" s="3" t="s">
        <v>728</v>
      </c>
      <c r="C1420" s="156">
        <v>29.688750000000002</v>
      </c>
      <c r="D1420" s="61"/>
      <c r="E1420" s="16"/>
    </row>
    <row r="1421" spans="2:5" x14ac:dyDescent="0.25">
      <c r="B1421" s="3" t="s">
        <v>729</v>
      </c>
      <c r="C1421" s="156">
        <v>46.216625000000008</v>
      </c>
      <c r="D1421" s="61"/>
      <c r="E1421" s="16"/>
    </row>
    <row r="1422" spans="2:5" x14ac:dyDescent="0.25">
      <c r="B1422" s="3" t="s">
        <v>730</v>
      </c>
      <c r="C1422" s="156">
        <v>73.323250000000002</v>
      </c>
      <c r="D1422" s="61"/>
      <c r="E1422" s="16"/>
    </row>
    <row r="1423" spans="2:5" x14ac:dyDescent="0.25">
      <c r="B1423" s="3" t="s">
        <v>731</v>
      </c>
      <c r="C1423" s="156">
        <v>119.21000000000001</v>
      </c>
      <c r="D1423" s="61"/>
      <c r="E1423" s="16"/>
    </row>
    <row r="1424" spans="2:5" x14ac:dyDescent="0.25">
      <c r="B1424" s="3" t="s">
        <v>732</v>
      </c>
      <c r="C1424" s="156">
        <v>170.625</v>
      </c>
      <c r="D1424" s="61"/>
      <c r="E1424" s="16"/>
    </row>
    <row r="1425" spans="2:5" x14ac:dyDescent="0.25">
      <c r="B1425" s="3" t="s">
        <v>733</v>
      </c>
      <c r="C1425" s="156">
        <v>195.65</v>
      </c>
      <c r="D1425" s="61"/>
      <c r="E1425" s="16"/>
    </row>
    <row r="1426" spans="2:5" x14ac:dyDescent="0.25">
      <c r="B1426" s="3" t="s">
        <v>734</v>
      </c>
      <c r="C1426" s="156">
        <v>263.89999999999998</v>
      </c>
      <c r="D1426" s="61"/>
      <c r="E1426" s="16"/>
    </row>
    <row r="1427" spans="2:5" x14ac:dyDescent="0.25">
      <c r="B1427" s="3" t="s">
        <v>735</v>
      </c>
      <c r="C1427" s="156">
        <v>310.7</v>
      </c>
      <c r="D1427" s="61"/>
      <c r="E1427" s="16"/>
    </row>
    <row r="1428" spans="2:5" ht="13.8" thickBot="1" x14ac:dyDescent="0.3">
      <c r="B1428" s="101"/>
      <c r="C1428" s="166"/>
      <c r="D1428" s="52"/>
      <c r="E1428" s="12"/>
    </row>
    <row r="1429" spans="2:5" ht="13.8" thickBot="1" x14ac:dyDescent="0.3">
      <c r="B1429" s="105" t="s">
        <v>1076</v>
      </c>
      <c r="C1429" s="167"/>
      <c r="D1429" s="60"/>
      <c r="E1429" s="22"/>
    </row>
    <row r="1430" spans="2:5" x14ac:dyDescent="0.25">
      <c r="B1430" s="104" t="s">
        <v>0</v>
      </c>
      <c r="C1430" s="137" t="s">
        <v>1160</v>
      </c>
      <c r="D1430" s="54" t="s">
        <v>1161</v>
      </c>
      <c r="E1430" s="15"/>
    </row>
    <row r="1431" spans="2:5" x14ac:dyDescent="0.25">
      <c r="B1431" s="3" t="s">
        <v>330</v>
      </c>
      <c r="C1431" s="156">
        <v>1.5262128000000001</v>
      </c>
      <c r="D1431" s="61"/>
      <c r="E1431" s="16"/>
    </row>
    <row r="1432" spans="2:5" x14ac:dyDescent="0.25">
      <c r="B1432" s="4" t="s">
        <v>229</v>
      </c>
      <c r="C1432" s="156">
        <v>1.6001874</v>
      </c>
      <c r="D1432" s="61"/>
      <c r="E1432" s="16"/>
    </row>
    <row r="1433" spans="2:5" x14ac:dyDescent="0.25">
      <c r="B1433" s="3" t="s">
        <v>220</v>
      </c>
      <c r="C1433" s="156">
        <v>2.5151364000000003</v>
      </c>
      <c r="D1433" s="61"/>
      <c r="E1433" s="16"/>
    </row>
    <row r="1434" spans="2:5" x14ac:dyDescent="0.25">
      <c r="B1434" s="2" t="s">
        <v>331</v>
      </c>
      <c r="C1434" s="156">
        <v>2.8465080000000005</v>
      </c>
      <c r="D1434" s="61"/>
      <c r="E1434" s="16"/>
    </row>
    <row r="1435" spans="2:5" x14ac:dyDescent="0.25">
      <c r="B1435" s="3" t="s">
        <v>332</v>
      </c>
      <c r="C1435" s="156">
        <v>4.0621140000000002</v>
      </c>
      <c r="D1435" s="61"/>
      <c r="E1435" s="16"/>
    </row>
    <row r="1436" spans="2:5" x14ac:dyDescent="0.25">
      <c r="B1436" s="3" t="s">
        <v>333</v>
      </c>
      <c r="C1436" s="156">
        <v>6.0201697500000009</v>
      </c>
      <c r="D1436" s="61"/>
      <c r="E1436" s="16"/>
    </row>
    <row r="1437" spans="2:5" x14ac:dyDescent="0.25">
      <c r="B1437" s="3" t="s">
        <v>334</v>
      </c>
      <c r="C1437" s="156">
        <v>7.3828597500000006</v>
      </c>
      <c r="D1437" s="61"/>
      <c r="E1437" s="16"/>
    </row>
    <row r="1438" spans="2:5" x14ac:dyDescent="0.25">
      <c r="B1438" s="3" t="s">
        <v>335</v>
      </c>
      <c r="C1438" s="156">
        <v>13.012337624999999</v>
      </c>
      <c r="D1438" s="61"/>
      <c r="E1438" s="16"/>
    </row>
    <row r="1439" spans="2:5" x14ac:dyDescent="0.25">
      <c r="B1439" s="3" t="s">
        <v>225</v>
      </c>
      <c r="C1439" s="156">
        <v>25.588019625000001</v>
      </c>
      <c r="D1439" s="61"/>
      <c r="E1439" s="16"/>
    </row>
    <row r="1440" spans="2:5" x14ac:dyDescent="0.25">
      <c r="B1440" s="3" t="s">
        <v>227</v>
      </c>
      <c r="C1440" s="156">
        <v>37.637999999999998</v>
      </c>
      <c r="D1440" s="61"/>
      <c r="E1440" s="16"/>
    </row>
    <row r="1441" spans="2:5" x14ac:dyDescent="0.25">
      <c r="B1441" s="3" t="s">
        <v>336</v>
      </c>
      <c r="C1441" s="156">
        <v>103.46</v>
      </c>
      <c r="D1441" s="61"/>
      <c r="E1441" s="16"/>
    </row>
    <row r="1442" spans="2:5" x14ac:dyDescent="0.25">
      <c r="B1442" s="8" t="s">
        <v>231</v>
      </c>
      <c r="C1442" s="156">
        <v>325.67920000000004</v>
      </c>
      <c r="D1442" s="61"/>
      <c r="E1442" s="16"/>
    </row>
    <row r="1443" spans="2:5" x14ac:dyDescent="0.25">
      <c r="B1443" s="8" t="s">
        <v>337</v>
      </c>
      <c r="C1443" s="156">
        <v>402.93880000000001</v>
      </c>
      <c r="D1443" s="61"/>
      <c r="E1443" s="16"/>
    </row>
    <row r="1444" spans="2:5" x14ac:dyDescent="0.25">
      <c r="B1444" s="8" t="s">
        <v>232</v>
      </c>
      <c r="C1444" s="156">
        <v>439.56959999999998</v>
      </c>
      <c r="D1444" s="61"/>
      <c r="E1444" s="16"/>
    </row>
    <row r="1445" spans="2:5" x14ac:dyDescent="0.25">
      <c r="B1445" s="8" t="s">
        <v>338</v>
      </c>
      <c r="C1445" s="156">
        <v>383.85</v>
      </c>
      <c r="D1445" s="61"/>
      <c r="E1445" s="16"/>
    </row>
    <row r="1446" spans="2:5" x14ac:dyDescent="0.25">
      <c r="B1446" s="8" t="s">
        <v>339</v>
      </c>
      <c r="C1446" s="156">
        <v>502.38360000000006</v>
      </c>
      <c r="D1446" s="61"/>
      <c r="E1446" s="16"/>
    </row>
    <row r="1447" spans="2:5" ht="13.8" thickBot="1" x14ac:dyDescent="0.3">
      <c r="B1447" s="101"/>
      <c r="C1447" s="166"/>
      <c r="D1447" s="52"/>
      <c r="E1447" s="12"/>
    </row>
    <row r="1448" spans="2:5" ht="13.8" thickBot="1" x14ac:dyDescent="0.3">
      <c r="B1448" s="105" t="s">
        <v>1077</v>
      </c>
      <c r="C1448" s="167"/>
      <c r="D1448" s="60"/>
      <c r="E1448" s="22"/>
    </row>
    <row r="1449" spans="2:5" x14ac:dyDescent="0.25">
      <c r="B1449" s="112" t="s">
        <v>0</v>
      </c>
      <c r="C1449" s="137" t="s">
        <v>1160</v>
      </c>
      <c r="D1449" s="54" t="s">
        <v>1161</v>
      </c>
      <c r="E1449" s="15"/>
    </row>
    <row r="1450" spans="2:5" x14ac:dyDescent="0.25">
      <c r="B1450" s="113" t="s">
        <v>220</v>
      </c>
      <c r="C1450" s="156">
        <v>1.9449833333333335</v>
      </c>
      <c r="D1450" s="61"/>
      <c r="E1450" s="16"/>
    </row>
    <row r="1451" spans="2:5" x14ac:dyDescent="0.25">
      <c r="B1451" s="8" t="s">
        <v>331</v>
      </c>
      <c r="C1451" s="156">
        <v>2.5461600000000004</v>
      </c>
      <c r="D1451" s="61"/>
      <c r="E1451" s="16"/>
    </row>
    <row r="1452" spans="2:5" x14ac:dyDescent="0.25">
      <c r="B1452" s="4" t="s">
        <v>332</v>
      </c>
      <c r="C1452" s="156">
        <v>3.1827000000000001</v>
      </c>
      <c r="D1452" s="61"/>
      <c r="E1452" s="16"/>
    </row>
    <row r="1453" spans="2:5" x14ac:dyDescent="0.25">
      <c r="B1453" s="3" t="s">
        <v>333</v>
      </c>
      <c r="C1453" s="156">
        <v>4.2170774999999994</v>
      </c>
      <c r="D1453" s="61"/>
      <c r="E1453" s="16"/>
    </row>
    <row r="1454" spans="2:5" x14ac:dyDescent="0.25">
      <c r="B1454" s="3" t="s">
        <v>334</v>
      </c>
      <c r="C1454" s="156">
        <v>5.2713468749999999</v>
      </c>
      <c r="D1454" s="61"/>
      <c r="E1454" s="16"/>
    </row>
    <row r="1455" spans="2:5" x14ac:dyDescent="0.25">
      <c r="B1455" s="3" t="s">
        <v>335</v>
      </c>
      <c r="C1455" s="156">
        <v>9.3093974999999975</v>
      </c>
      <c r="D1455" s="61"/>
      <c r="E1455" s="16"/>
    </row>
    <row r="1456" spans="2:5" x14ac:dyDescent="0.25">
      <c r="B1456" s="3" t="s">
        <v>225</v>
      </c>
      <c r="C1456" s="156">
        <v>16.768850624999999</v>
      </c>
      <c r="D1456" s="61"/>
      <c r="E1456" s="16"/>
    </row>
    <row r="1457" spans="1:5" x14ac:dyDescent="0.25">
      <c r="B1457" s="3" t="s">
        <v>227</v>
      </c>
      <c r="C1457" s="156">
        <v>46.591191666666667</v>
      </c>
      <c r="D1457" s="61"/>
      <c r="E1457" s="16"/>
    </row>
    <row r="1458" spans="1:5" x14ac:dyDescent="0.25">
      <c r="B1458" s="3" t="s">
        <v>336</v>
      </c>
      <c r="C1458" s="156">
        <v>69.188361666666665</v>
      </c>
      <c r="D1458" s="61"/>
      <c r="E1458" s="16"/>
    </row>
    <row r="1459" spans="1:5" x14ac:dyDescent="0.25">
      <c r="B1459" s="8" t="s">
        <v>231</v>
      </c>
      <c r="C1459" s="156">
        <v>410.37380166666674</v>
      </c>
      <c r="D1459" s="61"/>
      <c r="E1459" s="16"/>
    </row>
    <row r="1460" spans="1:5" x14ac:dyDescent="0.25">
      <c r="B1460" s="8" t="s">
        <v>337</v>
      </c>
      <c r="C1460" s="156">
        <v>562.64831500000003</v>
      </c>
      <c r="D1460" s="61"/>
      <c r="E1460" s="16"/>
    </row>
    <row r="1461" spans="1:5" x14ac:dyDescent="0.25">
      <c r="B1461" s="8" t="s">
        <v>232</v>
      </c>
      <c r="C1461" s="156">
        <v>637.45944666666685</v>
      </c>
      <c r="D1461" s="61"/>
      <c r="E1461" s="16"/>
    </row>
    <row r="1462" spans="1:5" x14ac:dyDescent="0.25">
      <c r="B1462" s="8" t="s">
        <v>338</v>
      </c>
      <c r="C1462" s="156">
        <v>1069.8911275</v>
      </c>
      <c r="D1462" s="61"/>
      <c r="E1462" s="16"/>
    </row>
    <row r="1463" spans="1:5" x14ac:dyDescent="0.25">
      <c r="B1463" s="8" t="s">
        <v>339</v>
      </c>
      <c r="C1463" s="156">
        <v>1179.2304284444444</v>
      </c>
      <c r="D1463" s="61"/>
      <c r="E1463" s="16"/>
    </row>
    <row r="1464" spans="1:5" ht="13.8" thickBot="1" x14ac:dyDescent="0.3">
      <c r="B1464" s="101"/>
      <c r="C1464" s="166"/>
      <c r="D1464" s="52"/>
      <c r="E1464" s="12"/>
    </row>
    <row r="1465" spans="1:5" ht="13.8" thickBot="1" x14ac:dyDescent="0.3">
      <c r="A1465" s="45"/>
      <c r="B1465" s="114" t="s">
        <v>1078</v>
      </c>
      <c r="C1465" s="168"/>
      <c r="D1465" s="62"/>
      <c r="E1465" s="46"/>
    </row>
    <row r="1466" spans="1:5" x14ac:dyDescent="0.25">
      <c r="B1466" s="112" t="s">
        <v>0</v>
      </c>
      <c r="C1466" s="137" t="s">
        <v>1160</v>
      </c>
      <c r="D1466" s="54" t="s">
        <v>1161</v>
      </c>
      <c r="E1466" s="15"/>
    </row>
    <row r="1467" spans="1:5" x14ac:dyDescent="0.25">
      <c r="B1467" s="9" t="s">
        <v>183</v>
      </c>
      <c r="C1467" s="156">
        <v>2.5809339444444448</v>
      </c>
      <c r="D1467" s="61"/>
      <c r="E1467" s="16"/>
    </row>
    <row r="1468" spans="1:5" x14ac:dyDescent="0.25">
      <c r="B1468" s="4" t="s">
        <v>184</v>
      </c>
      <c r="C1468" s="156">
        <v>3.2988096111111118</v>
      </c>
      <c r="D1468" s="61"/>
      <c r="E1468" s="16"/>
    </row>
    <row r="1469" spans="1:5" x14ac:dyDescent="0.25">
      <c r="B1469" s="4" t="s">
        <v>340</v>
      </c>
      <c r="C1469" s="156">
        <v>6.409604166666667</v>
      </c>
      <c r="D1469" s="61"/>
      <c r="E1469" s="16"/>
    </row>
    <row r="1470" spans="1:5" x14ac:dyDescent="0.25">
      <c r="B1470" s="3" t="s">
        <v>333</v>
      </c>
      <c r="C1470" s="156">
        <v>7.8111709444444433</v>
      </c>
      <c r="D1470" s="61"/>
      <c r="E1470" s="16"/>
    </row>
    <row r="1471" spans="1:5" x14ac:dyDescent="0.25">
      <c r="B1471" s="3" t="s">
        <v>334</v>
      </c>
      <c r="C1471" s="156">
        <v>9.4862141666666666</v>
      </c>
      <c r="D1471" s="61"/>
      <c r="E1471" s="16"/>
    </row>
    <row r="1472" spans="1:5" x14ac:dyDescent="0.25">
      <c r="B1472" s="3" t="s">
        <v>335</v>
      </c>
      <c r="C1472" s="156">
        <v>15.007019888888886</v>
      </c>
      <c r="D1472" s="61"/>
      <c r="E1472" s="16"/>
    </row>
    <row r="1473" spans="2:5" x14ac:dyDescent="0.25">
      <c r="B1473" s="3" t="s">
        <v>225</v>
      </c>
      <c r="C1473" s="156">
        <v>25.792247166666666</v>
      </c>
      <c r="D1473" s="61"/>
      <c r="E1473" s="16"/>
    </row>
    <row r="1474" spans="2:5" x14ac:dyDescent="0.25">
      <c r="B1474" s="3" t="s">
        <v>227</v>
      </c>
      <c r="C1474" s="156">
        <v>59.583680333333334</v>
      </c>
      <c r="D1474" s="61"/>
      <c r="E1474" s="16"/>
    </row>
    <row r="1475" spans="2:5" x14ac:dyDescent="0.25">
      <c r="B1475" s="3" t="s">
        <v>336</v>
      </c>
      <c r="C1475" s="156">
        <v>114.65499933333334</v>
      </c>
      <c r="D1475" s="61"/>
      <c r="E1475" s="16"/>
    </row>
    <row r="1476" spans="2:5" ht="13.8" thickBot="1" x14ac:dyDescent="0.3">
      <c r="B1476" s="101"/>
      <c r="C1476" s="166"/>
      <c r="D1476" s="52"/>
      <c r="E1476" s="12"/>
    </row>
    <row r="1477" spans="2:5" ht="13.8" thickBot="1" x14ac:dyDescent="0.3">
      <c r="B1477" s="105" t="s">
        <v>1079</v>
      </c>
      <c r="C1477" s="169"/>
      <c r="D1477" s="63"/>
      <c r="E1477" s="12"/>
    </row>
    <row r="1478" spans="2:5" x14ac:dyDescent="0.25">
      <c r="B1478" s="104" t="s">
        <v>0</v>
      </c>
      <c r="C1478" s="137" t="s">
        <v>1160</v>
      </c>
      <c r="D1478" s="54" t="s">
        <v>1161</v>
      </c>
      <c r="E1478" s="15"/>
    </row>
    <row r="1479" spans="2:5" x14ac:dyDescent="0.25">
      <c r="B1479" s="3" t="s">
        <v>332</v>
      </c>
      <c r="C1479" s="156">
        <v>9.0326880000000003</v>
      </c>
      <c r="D1479" s="61"/>
      <c r="E1479" s="16"/>
    </row>
    <row r="1480" spans="2:5" x14ac:dyDescent="0.25">
      <c r="B1480" s="3" t="s">
        <v>333</v>
      </c>
      <c r="C1480" s="156">
        <v>11.837839440000002</v>
      </c>
      <c r="D1480" s="61"/>
      <c r="E1480" s="16"/>
    </row>
    <row r="1481" spans="2:5" x14ac:dyDescent="0.25">
      <c r="B1481" s="3" t="s">
        <v>334</v>
      </c>
      <c r="C1481" s="156">
        <v>15.656659199999998</v>
      </c>
      <c r="D1481" s="61"/>
      <c r="E1481" s="16"/>
    </row>
    <row r="1482" spans="2:5" x14ac:dyDescent="0.25">
      <c r="B1482" s="3" t="s">
        <v>335</v>
      </c>
      <c r="C1482" s="156">
        <v>28.503148799999998</v>
      </c>
      <c r="D1482" s="61"/>
      <c r="E1482" s="16"/>
    </row>
    <row r="1483" spans="2:5" x14ac:dyDescent="0.25">
      <c r="B1483" s="3" t="s">
        <v>225</v>
      </c>
      <c r="C1483" s="156">
        <v>46.167072000000005</v>
      </c>
      <c r="D1483" s="61"/>
      <c r="E1483" s="16"/>
    </row>
    <row r="1484" spans="2:5" ht="13.8" thickBot="1" x14ac:dyDescent="0.3">
      <c r="B1484" s="101"/>
      <c r="C1484" s="166"/>
      <c r="D1484" s="52"/>
      <c r="E1484" s="12"/>
    </row>
    <row r="1485" spans="2:5" ht="13.8" thickBot="1" x14ac:dyDescent="0.3">
      <c r="B1485" s="105" t="s">
        <v>1080</v>
      </c>
      <c r="C1485" s="167"/>
      <c r="D1485" s="60"/>
      <c r="E1485" s="22"/>
    </row>
    <row r="1486" spans="2:5" x14ac:dyDescent="0.25">
      <c r="B1486" s="104" t="s">
        <v>0</v>
      </c>
      <c r="C1486" s="137" t="s">
        <v>1160</v>
      </c>
      <c r="D1486" s="54" t="s">
        <v>1161</v>
      </c>
      <c r="E1486" s="15"/>
    </row>
    <row r="1487" spans="2:5" x14ac:dyDescent="0.25">
      <c r="B1487" s="3" t="s">
        <v>330</v>
      </c>
      <c r="C1487" s="156">
        <v>6.2275365599999999</v>
      </c>
      <c r="D1487" s="61"/>
      <c r="E1487" s="16"/>
    </row>
    <row r="1488" spans="2:5" x14ac:dyDescent="0.25">
      <c r="B1488" s="3" t="s">
        <v>229</v>
      </c>
      <c r="C1488" s="156">
        <v>6.8196794400000007</v>
      </c>
      <c r="D1488" s="61"/>
      <c r="E1488" s="16"/>
    </row>
    <row r="1489" spans="2:5" x14ac:dyDescent="0.25">
      <c r="B1489" s="3" t="s">
        <v>220</v>
      </c>
      <c r="C1489" s="156">
        <v>8.7265802400000023</v>
      </c>
      <c r="D1489" s="61"/>
      <c r="E1489" s="16"/>
    </row>
    <row r="1490" spans="2:5" x14ac:dyDescent="0.25">
      <c r="B1490" s="3" t="s">
        <v>331</v>
      </c>
      <c r="C1490" s="156">
        <v>9.8305754399999987</v>
      </c>
      <c r="D1490" s="61"/>
      <c r="E1490" s="16"/>
    </row>
    <row r="1491" spans="2:5" x14ac:dyDescent="0.25">
      <c r="B1491" s="3" t="s">
        <v>332</v>
      </c>
      <c r="C1491" s="156">
        <v>17.663923200000006</v>
      </c>
      <c r="D1491" s="61"/>
      <c r="E1491" s="16"/>
    </row>
    <row r="1492" spans="2:5" x14ac:dyDescent="0.25">
      <c r="B1492" s="3" t="s">
        <v>333</v>
      </c>
      <c r="C1492" s="156">
        <v>17.523414720000002</v>
      </c>
      <c r="D1492" s="61"/>
      <c r="E1492" s="16"/>
    </row>
    <row r="1493" spans="2:5" x14ac:dyDescent="0.25">
      <c r="B1493" s="3" t="s">
        <v>334</v>
      </c>
      <c r="C1493" s="156">
        <v>27.951151200000002</v>
      </c>
      <c r="D1493" s="61"/>
      <c r="E1493" s="16"/>
    </row>
    <row r="1494" spans="2:5" x14ac:dyDescent="0.25">
      <c r="B1494" s="3" t="s">
        <v>335</v>
      </c>
      <c r="C1494" s="156">
        <v>73.320335760000006</v>
      </c>
      <c r="D1494" s="61"/>
      <c r="E1494" s="16"/>
    </row>
    <row r="1495" spans="2:5" x14ac:dyDescent="0.25">
      <c r="B1495" s="3" t="s">
        <v>225</v>
      </c>
      <c r="C1495" s="156">
        <v>222.29445167999998</v>
      </c>
      <c r="D1495" s="61"/>
      <c r="E1495" s="16"/>
    </row>
    <row r="1496" spans="2:5" x14ac:dyDescent="0.25">
      <c r="B1496" s="3" t="s">
        <v>227</v>
      </c>
      <c r="C1496" s="156">
        <v>369.64770192000003</v>
      </c>
      <c r="D1496" s="61"/>
      <c r="E1496" s="16"/>
    </row>
    <row r="1497" spans="2:5" ht="13.8" thickBot="1" x14ac:dyDescent="0.3">
      <c r="B1497" s="101"/>
      <c r="C1497" s="166"/>
      <c r="D1497" s="52"/>
      <c r="E1497" s="12"/>
    </row>
    <row r="1498" spans="2:5" ht="13.8" thickBot="1" x14ac:dyDescent="0.3">
      <c r="B1498" s="105" t="s">
        <v>1081</v>
      </c>
      <c r="C1498" s="169"/>
      <c r="D1498" s="63"/>
      <c r="E1498" s="12"/>
    </row>
    <row r="1499" spans="2:5" x14ac:dyDescent="0.25">
      <c r="B1499" s="104" t="s">
        <v>0</v>
      </c>
      <c r="C1499" s="137" t="s">
        <v>1160</v>
      </c>
      <c r="D1499" s="54" t="s">
        <v>1161</v>
      </c>
      <c r="E1499" s="15"/>
    </row>
    <row r="1500" spans="2:5" x14ac:dyDescent="0.25">
      <c r="B1500" s="3" t="s">
        <v>341</v>
      </c>
      <c r="C1500" s="156">
        <v>70.732159999999993</v>
      </c>
      <c r="D1500" s="61"/>
      <c r="E1500" s="16"/>
    </row>
    <row r="1501" spans="2:5" x14ac:dyDescent="0.25">
      <c r="B1501" s="3" t="s">
        <v>342</v>
      </c>
      <c r="C1501" s="156">
        <v>70.732159999999993</v>
      </c>
      <c r="D1501" s="61"/>
      <c r="E1501" s="16"/>
    </row>
    <row r="1502" spans="2:5" x14ac:dyDescent="0.25">
      <c r="B1502" s="3" t="s">
        <v>343</v>
      </c>
      <c r="C1502" s="156">
        <v>70.732159999999993</v>
      </c>
      <c r="D1502" s="61"/>
      <c r="E1502" s="16"/>
    </row>
    <row r="1503" spans="2:5" ht="13.8" thickBot="1" x14ac:dyDescent="0.3">
      <c r="B1503" s="101"/>
      <c r="C1503" s="166"/>
      <c r="D1503" s="52"/>
      <c r="E1503" s="12"/>
    </row>
    <row r="1504" spans="2:5" ht="13.8" thickBot="1" x14ac:dyDescent="0.3">
      <c r="B1504" s="105" t="s">
        <v>1082</v>
      </c>
      <c r="C1504" s="167"/>
      <c r="D1504" s="60"/>
      <c r="E1504" s="22"/>
    </row>
    <row r="1505" spans="2:5" x14ac:dyDescent="0.25">
      <c r="B1505" s="112" t="s">
        <v>0</v>
      </c>
      <c r="C1505" s="137" t="s">
        <v>1160</v>
      </c>
      <c r="D1505" s="54" t="s">
        <v>1161</v>
      </c>
      <c r="E1505" s="15"/>
    </row>
    <row r="1506" spans="2:5" x14ac:dyDescent="0.25">
      <c r="B1506" s="4" t="s">
        <v>331</v>
      </c>
      <c r="C1506" s="156">
        <v>4.9610336250000007</v>
      </c>
      <c r="D1506" s="61"/>
      <c r="E1506" s="16"/>
    </row>
    <row r="1507" spans="2:5" x14ac:dyDescent="0.25">
      <c r="B1507" s="4" t="s">
        <v>332</v>
      </c>
      <c r="C1507" s="156">
        <v>7.8838131249999988</v>
      </c>
      <c r="D1507" s="61"/>
      <c r="E1507" s="16"/>
    </row>
    <row r="1508" spans="2:5" x14ac:dyDescent="0.25">
      <c r="B1508" s="3" t="s">
        <v>333</v>
      </c>
      <c r="C1508" s="156">
        <v>12.171838312500002</v>
      </c>
      <c r="D1508" s="61"/>
      <c r="E1508" s="16"/>
    </row>
    <row r="1509" spans="2:5" x14ac:dyDescent="0.25">
      <c r="B1509" s="3" t="s">
        <v>334</v>
      </c>
      <c r="C1509" s="156">
        <v>16.479092312500001</v>
      </c>
      <c r="D1509" s="61"/>
      <c r="E1509" s="16"/>
    </row>
    <row r="1510" spans="2:5" x14ac:dyDescent="0.25">
      <c r="B1510" s="3" t="s">
        <v>335</v>
      </c>
      <c r="C1510" s="156">
        <v>42.803999999999995</v>
      </c>
      <c r="D1510" s="61"/>
      <c r="E1510" s="16"/>
    </row>
    <row r="1511" spans="2:5" x14ac:dyDescent="0.25">
      <c r="B1511" s="3" t="s">
        <v>225</v>
      </c>
      <c r="C1511" s="156">
        <v>87.318037562499995</v>
      </c>
      <c r="D1511" s="61"/>
      <c r="E1511" s="16"/>
    </row>
    <row r="1512" spans="2:5" x14ac:dyDescent="0.25">
      <c r="B1512" s="3" t="s">
        <v>227</v>
      </c>
      <c r="C1512" s="156">
        <v>235.49526668749999</v>
      </c>
      <c r="D1512" s="61"/>
      <c r="E1512" s="16"/>
    </row>
    <row r="1513" spans="2:5" x14ac:dyDescent="0.25">
      <c r="B1513" s="3" t="s">
        <v>336</v>
      </c>
      <c r="C1513" s="156">
        <v>452.33858524999999</v>
      </c>
      <c r="D1513" s="61"/>
      <c r="E1513" s="16"/>
    </row>
    <row r="1514" spans="2:5" ht="13.8" thickBot="1" x14ac:dyDescent="0.3">
      <c r="B1514" s="101"/>
      <c r="C1514" s="166"/>
      <c r="D1514" s="52"/>
      <c r="E1514" s="12"/>
    </row>
    <row r="1515" spans="2:5" ht="13.8" thickBot="1" x14ac:dyDescent="0.3">
      <c r="B1515" s="105" t="s">
        <v>1083</v>
      </c>
      <c r="C1515" s="169"/>
      <c r="D1515" s="63"/>
      <c r="E1515" s="12"/>
    </row>
    <row r="1516" spans="2:5" x14ac:dyDescent="0.25">
      <c r="B1516" s="104" t="s">
        <v>0</v>
      </c>
      <c r="C1516" s="137" t="s">
        <v>1160</v>
      </c>
      <c r="D1516" s="54" t="s">
        <v>1161</v>
      </c>
      <c r="E1516" s="15"/>
    </row>
    <row r="1517" spans="2:5" x14ac:dyDescent="0.25">
      <c r="B1517" s="3" t="s">
        <v>344</v>
      </c>
      <c r="C1517" s="156">
        <v>19.122722500000002</v>
      </c>
      <c r="D1517" s="61"/>
      <c r="E1517" s="16"/>
    </row>
    <row r="1518" spans="2:5" x14ac:dyDescent="0.25">
      <c r="B1518" s="3" t="s">
        <v>345</v>
      </c>
      <c r="C1518" s="156">
        <v>19.695166458333333</v>
      </c>
      <c r="D1518" s="61"/>
      <c r="E1518" s="16"/>
    </row>
    <row r="1519" spans="2:5" x14ac:dyDescent="0.25">
      <c r="B1519" s="3" t="s">
        <v>346</v>
      </c>
      <c r="C1519" s="156">
        <v>19.695166458333333</v>
      </c>
      <c r="D1519" s="61"/>
      <c r="E1519" s="16"/>
    </row>
    <row r="1520" spans="2:5" x14ac:dyDescent="0.25">
      <c r="B1520" s="3" t="s">
        <v>347</v>
      </c>
      <c r="C1520" s="156">
        <v>28.931627083333343</v>
      </c>
      <c r="D1520" s="61"/>
      <c r="E1520" s="16"/>
    </row>
    <row r="1521" spans="2:5" x14ac:dyDescent="0.25">
      <c r="B1521" s="3" t="s">
        <v>348</v>
      </c>
      <c r="C1521" s="156">
        <v>30.911973749999998</v>
      </c>
      <c r="D1521" s="61"/>
      <c r="E1521" s="16"/>
    </row>
    <row r="1522" spans="2:5" x14ac:dyDescent="0.25">
      <c r="B1522" s="3" t="s">
        <v>349</v>
      </c>
      <c r="C1522" s="156">
        <v>36.435284374999995</v>
      </c>
      <c r="D1522" s="61"/>
      <c r="E1522" s="16"/>
    </row>
    <row r="1523" spans="2:5" x14ac:dyDescent="0.25">
      <c r="B1523" s="3" t="s">
        <v>350</v>
      </c>
      <c r="C1523" s="156">
        <v>40.287677500000008</v>
      </c>
      <c r="D1523" s="61"/>
      <c r="E1523" s="16"/>
    </row>
    <row r="1524" spans="2:5" x14ac:dyDescent="0.25">
      <c r="B1524" s="3" t="s">
        <v>351</v>
      </c>
      <c r="C1524" s="156">
        <v>40.287677500000008</v>
      </c>
      <c r="D1524" s="61"/>
      <c r="E1524" s="16"/>
    </row>
    <row r="1525" spans="2:5" x14ac:dyDescent="0.25">
      <c r="B1525" s="3" t="s">
        <v>341</v>
      </c>
      <c r="C1525" s="156">
        <v>79.708953333333355</v>
      </c>
      <c r="D1525" s="61"/>
      <c r="E1525" s="16"/>
    </row>
    <row r="1526" spans="2:5" x14ac:dyDescent="0.25">
      <c r="B1526" s="3" t="s">
        <v>352</v>
      </c>
      <c r="C1526" s="156">
        <v>79.708953333333355</v>
      </c>
      <c r="D1526" s="61"/>
      <c r="E1526" s="16"/>
    </row>
    <row r="1527" spans="2:5" x14ac:dyDescent="0.25">
      <c r="B1527" s="3" t="s">
        <v>342</v>
      </c>
      <c r="C1527" s="156">
        <v>79.708953333333355</v>
      </c>
      <c r="D1527" s="61"/>
      <c r="E1527" s="16"/>
    </row>
    <row r="1528" spans="2:5" x14ac:dyDescent="0.25">
      <c r="B1528" s="3" t="s">
        <v>343</v>
      </c>
      <c r="C1528" s="156">
        <v>81.874957500000022</v>
      </c>
      <c r="D1528" s="61"/>
      <c r="E1528" s="16"/>
    </row>
    <row r="1529" spans="2:5" x14ac:dyDescent="0.25">
      <c r="B1529" s="3" t="s">
        <v>353</v>
      </c>
      <c r="C1529" s="156">
        <v>169.87661250000002</v>
      </c>
      <c r="D1529" s="61"/>
      <c r="E1529" s="16"/>
    </row>
    <row r="1530" spans="2:5" x14ac:dyDescent="0.25">
      <c r="B1530" s="3" t="s">
        <v>354</v>
      </c>
      <c r="C1530" s="156">
        <v>169.87661250000002</v>
      </c>
      <c r="D1530" s="61"/>
      <c r="E1530" s="16"/>
    </row>
    <row r="1531" spans="2:5" x14ac:dyDescent="0.25">
      <c r="B1531" s="3" t="s">
        <v>355</v>
      </c>
      <c r="C1531" s="156">
        <v>169.87661250000002</v>
      </c>
      <c r="D1531" s="61"/>
      <c r="E1531" s="16"/>
    </row>
    <row r="1532" spans="2:5" x14ac:dyDescent="0.25">
      <c r="B1532" s="3" t="s">
        <v>356</v>
      </c>
      <c r="C1532" s="156">
        <v>318.49544125</v>
      </c>
      <c r="D1532" s="61"/>
      <c r="E1532" s="16"/>
    </row>
    <row r="1533" spans="2:5" x14ac:dyDescent="0.25">
      <c r="B1533" s="3" t="s">
        <v>357</v>
      </c>
      <c r="C1533" s="156">
        <v>304.50000000000006</v>
      </c>
      <c r="D1533" s="61"/>
      <c r="E1533" s="16"/>
    </row>
    <row r="1534" spans="2:5" x14ac:dyDescent="0.25">
      <c r="B1534" s="3" t="s">
        <v>358</v>
      </c>
      <c r="C1534" s="156">
        <v>304.50000000000006</v>
      </c>
      <c r="D1534" s="61"/>
      <c r="E1534" s="16"/>
    </row>
    <row r="1535" spans="2:5" ht="13.8" thickBot="1" x14ac:dyDescent="0.3">
      <c r="B1535" s="101"/>
      <c r="C1535" s="166"/>
      <c r="D1535" s="52"/>
      <c r="E1535" s="12"/>
    </row>
    <row r="1536" spans="2:5" ht="13.8" thickBot="1" x14ac:dyDescent="0.3">
      <c r="B1536" s="105" t="s">
        <v>1084</v>
      </c>
      <c r="C1536" s="167"/>
      <c r="D1536" s="60"/>
      <c r="E1536" s="22"/>
    </row>
    <row r="1537" spans="2:5" x14ac:dyDescent="0.25">
      <c r="B1537" s="104" t="s">
        <v>0</v>
      </c>
      <c r="C1537" s="137" t="s">
        <v>1160</v>
      </c>
      <c r="D1537" s="54" t="s">
        <v>1161</v>
      </c>
      <c r="E1537" s="15"/>
    </row>
    <row r="1538" spans="2:5" x14ac:dyDescent="0.25">
      <c r="B1538" s="3" t="s">
        <v>330</v>
      </c>
      <c r="C1538" s="156">
        <v>5.8504824000000015</v>
      </c>
      <c r="D1538" s="61"/>
      <c r="E1538" s="16"/>
    </row>
    <row r="1539" spans="2:5" x14ac:dyDescent="0.25">
      <c r="B1539" s="3" t="s">
        <v>229</v>
      </c>
      <c r="C1539" s="156">
        <v>6.9717815999999999</v>
      </c>
      <c r="D1539" s="61"/>
      <c r="E1539" s="16"/>
    </row>
    <row r="1540" spans="2:5" x14ac:dyDescent="0.25">
      <c r="B1540" s="3" t="s">
        <v>220</v>
      </c>
      <c r="C1540" s="156">
        <v>9.9281700000000015</v>
      </c>
      <c r="D1540" s="61"/>
      <c r="E1540" s="16"/>
    </row>
    <row r="1541" spans="2:5" x14ac:dyDescent="0.25">
      <c r="B1541" s="3" t="s">
        <v>331</v>
      </c>
      <c r="C1541" s="156">
        <v>11.364834600000002</v>
      </c>
      <c r="D1541" s="61"/>
      <c r="E1541" s="16"/>
    </row>
    <row r="1542" spans="2:5" x14ac:dyDescent="0.25">
      <c r="B1542" s="3" t="s">
        <v>332</v>
      </c>
      <c r="C1542" s="156">
        <v>19.015365600000003</v>
      </c>
      <c r="D1542" s="61"/>
      <c r="E1542" s="16"/>
    </row>
    <row r="1543" spans="2:5" x14ac:dyDescent="0.25">
      <c r="B1543" s="3" t="s">
        <v>333</v>
      </c>
      <c r="C1543" s="156">
        <v>18.641599200000002</v>
      </c>
      <c r="D1543" s="61"/>
      <c r="E1543" s="16"/>
    </row>
    <row r="1544" spans="2:5" x14ac:dyDescent="0.25">
      <c r="B1544" s="3" t="s">
        <v>334</v>
      </c>
      <c r="C1544" s="156">
        <v>20.124984599999998</v>
      </c>
      <c r="D1544" s="61"/>
      <c r="E1544" s="16"/>
    </row>
    <row r="1545" spans="2:5" x14ac:dyDescent="0.25">
      <c r="B1545" s="3" t="s">
        <v>335</v>
      </c>
      <c r="C1545" s="156">
        <v>70.558790399999992</v>
      </c>
      <c r="D1545" s="61"/>
      <c r="E1545" s="16"/>
    </row>
    <row r="1546" spans="2:5" x14ac:dyDescent="0.25">
      <c r="B1546" s="3" t="s">
        <v>225</v>
      </c>
      <c r="C1546" s="156">
        <v>228.8903904</v>
      </c>
      <c r="D1546" s="61"/>
      <c r="E1546" s="16"/>
    </row>
    <row r="1547" spans="2:5" x14ac:dyDescent="0.25">
      <c r="B1547" s="3" t="s">
        <v>227</v>
      </c>
      <c r="C1547" s="156">
        <v>366.8621040000001</v>
      </c>
      <c r="D1547" s="61"/>
      <c r="E1547" s="16"/>
    </row>
    <row r="1548" spans="2:5" ht="13.8" thickBot="1" x14ac:dyDescent="0.3">
      <c r="B1548" s="101"/>
      <c r="C1548" s="166"/>
      <c r="D1548" s="52"/>
      <c r="E1548" s="12"/>
    </row>
    <row r="1549" spans="2:5" ht="13.8" thickBot="1" x14ac:dyDescent="0.3">
      <c r="B1549" s="105" t="s">
        <v>1085</v>
      </c>
      <c r="C1549" s="167"/>
      <c r="D1549" s="60"/>
      <c r="E1549" s="22"/>
    </row>
    <row r="1550" spans="2:5" x14ac:dyDescent="0.25">
      <c r="B1550" s="112" t="s">
        <v>0</v>
      </c>
      <c r="C1550" s="137" t="s">
        <v>1160</v>
      </c>
      <c r="D1550" s="54" t="s">
        <v>1161</v>
      </c>
      <c r="E1550" s="15"/>
    </row>
    <row r="1551" spans="2:5" x14ac:dyDescent="0.25">
      <c r="B1551" s="4" t="s">
        <v>331</v>
      </c>
      <c r="C1551" s="156">
        <v>4.3111489458240007</v>
      </c>
      <c r="D1551" s="61"/>
      <c r="E1551" s="16"/>
    </row>
    <row r="1552" spans="2:5" x14ac:dyDescent="0.25">
      <c r="B1552" s="4" t="s">
        <v>332</v>
      </c>
      <c r="C1552" s="156">
        <v>5.9609197595220005</v>
      </c>
      <c r="D1552" s="61"/>
      <c r="E1552" s="16"/>
    </row>
    <row r="1553" spans="2:5" x14ac:dyDescent="0.25">
      <c r="B1553" s="3" t="s">
        <v>333</v>
      </c>
      <c r="C1553" s="156">
        <v>6.8590757899020005</v>
      </c>
      <c r="D1553" s="61"/>
      <c r="E1553" s="16"/>
    </row>
    <row r="1554" spans="2:5" x14ac:dyDescent="0.25">
      <c r="B1554" s="3" t="s">
        <v>334</v>
      </c>
      <c r="C1554" s="156">
        <v>12.035290807092002</v>
      </c>
      <c r="D1554" s="61"/>
      <c r="E1554" s="16"/>
    </row>
    <row r="1555" spans="2:5" x14ac:dyDescent="0.25">
      <c r="B1555" s="3" t="s">
        <v>335</v>
      </c>
      <c r="C1555" s="156">
        <v>23.597867913984011</v>
      </c>
      <c r="D1555" s="61"/>
      <c r="E1555" s="16"/>
    </row>
    <row r="1556" spans="2:5" x14ac:dyDescent="0.25">
      <c r="B1556" s="3" t="s">
        <v>225</v>
      </c>
      <c r="C1556" s="156">
        <v>36.304412175360007</v>
      </c>
      <c r="D1556" s="61"/>
      <c r="E1556" s="16"/>
    </row>
    <row r="1557" spans="2:5" x14ac:dyDescent="0.25">
      <c r="B1557" s="3" t="s">
        <v>227</v>
      </c>
      <c r="C1557" s="156">
        <v>116.78391963441001</v>
      </c>
      <c r="D1557" s="61"/>
      <c r="E1557" s="16"/>
    </row>
    <row r="1558" spans="2:5" x14ac:dyDescent="0.25">
      <c r="B1558" s="3" t="s">
        <v>336</v>
      </c>
      <c r="C1558" s="156">
        <v>247.26708230061607</v>
      </c>
      <c r="D1558" s="61"/>
      <c r="E1558" s="16"/>
    </row>
    <row r="1559" spans="2:5" ht="13.8" thickBot="1" x14ac:dyDescent="0.3">
      <c r="B1559" s="101"/>
      <c r="C1559" s="166"/>
      <c r="D1559" s="52"/>
      <c r="E1559" s="12"/>
    </row>
    <row r="1560" spans="2:5" ht="13.8" thickBot="1" x14ac:dyDescent="0.3">
      <c r="B1560" s="105" t="s">
        <v>1086</v>
      </c>
      <c r="C1560" s="167"/>
      <c r="D1560" s="60"/>
      <c r="E1560" s="22"/>
    </row>
    <row r="1561" spans="2:5" x14ac:dyDescent="0.25">
      <c r="B1561" s="104" t="s">
        <v>0</v>
      </c>
      <c r="C1561" s="137" t="s">
        <v>1160</v>
      </c>
      <c r="D1561" s="54" t="s">
        <v>1161</v>
      </c>
      <c r="E1561" s="15"/>
    </row>
    <row r="1562" spans="2:5" x14ac:dyDescent="0.25">
      <c r="B1562" s="3" t="s">
        <v>330</v>
      </c>
      <c r="C1562" s="156">
        <v>5.5870289999999994</v>
      </c>
      <c r="D1562" s="61"/>
      <c r="E1562" s="16"/>
    </row>
    <row r="1563" spans="2:5" x14ac:dyDescent="0.25">
      <c r="B1563" s="3" t="s">
        <v>229</v>
      </c>
      <c r="C1563" s="156">
        <v>6.677181</v>
      </c>
      <c r="D1563" s="61"/>
      <c r="E1563" s="16"/>
    </row>
    <row r="1564" spans="2:5" x14ac:dyDescent="0.25">
      <c r="B1564" s="3" t="s">
        <v>220</v>
      </c>
      <c r="C1564" s="156">
        <v>9.0618885000000002</v>
      </c>
      <c r="D1564" s="61"/>
      <c r="E1564" s="16"/>
    </row>
    <row r="1565" spans="2:5" x14ac:dyDescent="0.25">
      <c r="B1565" s="3" t="s">
        <v>331</v>
      </c>
      <c r="C1565" s="156">
        <v>9.6410317499999998</v>
      </c>
      <c r="D1565" s="61"/>
      <c r="E1565" s="16"/>
    </row>
    <row r="1566" spans="2:5" x14ac:dyDescent="0.25">
      <c r="B1566" s="3" t="s">
        <v>332</v>
      </c>
      <c r="C1566" s="156">
        <v>12.6</v>
      </c>
      <c r="D1566" s="61"/>
      <c r="E1566" s="16"/>
    </row>
    <row r="1567" spans="2:5" x14ac:dyDescent="0.25">
      <c r="B1567" s="3" t="s">
        <v>333</v>
      </c>
      <c r="C1567" s="156">
        <v>14.556000000000001</v>
      </c>
      <c r="D1567" s="61"/>
      <c r="E1567" s="16"/>
    </row>
    <row r="1568" spans="2:5" x14ac:dyDescent="0.25">
      <c r="B1568" s="3" t="s">
        <v>334</v>
      </c>
      <c r="C1568" s="156">
        <v>18.75</v>
      </c>
      <c r="D1568" s="61"/>
      <c r="E1568" s="16"/>
    </row>
    <row r="1569" spans="2:5" x14ac:dyDescent="0.25">
      <c r="B1569" s="3" t="s">
        <v>335</v>
      </c>
      <c r="C1569" s="156">
        <v>48.756</v>
      </c>
      <c r="D1569" s="61"/>
      <c r="E1569" s="16"/>
    </row>
    <row r="1570" spans="2:5" x14ac:dyDescent="0.25">
      <c r="B1570" s="3" t="s">
        <v>225</v>
      </c>
      <c r="C1570" s="156">
        <v>111</v>
      </c>
      <c r="D1570" s="61"/>
      <c r="E1570" s="16"/>
    </row>
    <row r="1571" spans="2:5" x14ac:dyDescent="0.25">
      <c r="B1571" s="3" t="s">
        <v>227</v>
      </c>
      <c r="C1571" s="156">
        <v>181.416</v>
      </c>
      <c r="D1571" s="61"/>
      <c r="E1571" s="16"/>
    </row>
    <row r="1572" spans="2:5" ht="13.8" thickBot="1" x14ac:dyDescent="0.3">
      <c r="B1572" s="101"/>
      <c r="C1572" s="166"/>
      <c r="D1572" s="52"/>
      <c r="E1572" s="12"/>
    </row>
    <row r="1573" spans="2:5" ht="13.8" thickBot="1" x14ac:dyDescent="0.3">
      <c r="B1573" s="105" t="s">
        <v>1087</v>
      </c>
      <c r="C1573" s="167"/>
      <c r="D1573" s="60"/>
      <c r="E1573" s="22"/>
    </row>
    <row r="1574" spans="2:5" x14ac:dyDescent="0.25">
      <c r="B1574" s="112" t="s">
        <v>0</v>
      </c>
      <c r="C1574" s="137" t="s">
        <v>1160</v>
      </c>
      <c r="D1574" s="54" t="s">
        <v>1161</v>
      </c>
      <c r="E1574" s="15"/>
    </row>
    <row r="1575" spans="2:5" x14ac:dyDescent="0.25">
      <c r="B1575" s="9" t="s">
        <v>184</v>
      </c>
      <c r="C1575" s="156">
        <v>4.3111489458240007</v>
      </c>
      <c r="D1575" s="61"/>
      <c r="E1575" s="16"/>
    </row>
    <row r="1576" spans="2:5" x14ac:dyDescent="0.25">
      <c r="B1576" s="4" t="s">
        <v>332</v>
      </c>
      <c r="C1576" s="156">
        <v>6.1027338695820008</v>
      </c>
      <c r="D1576" s="61"/>
      <c r="E1576" s="16"/>
    </row>
    <row r="1577" spans="2:5" x14ac:dyDescent="0.25">
      <c r="B1577" s="3" t="s">
        <v>333</v>
      </c>
      <c r="C1577" s="156">
        <v>6.8590757899020005</v>
      </c>
      <c r="D1577" s="61"/>
      <c r="E1577" s="16"/>
    </row>
    <row r="1578" spans="2:5" x14ac:dyDescent="0.25">
      <c r="B1578" s="3" t="s">
        <v>334</v>
      </c>
      <c r="C1578" s="156">
        <v>10.602968295486003</v>
      </c>
      <c r="D1578" s="61"/>
      <c r="E1578" s="16"/>
    </row>
    <row r="1579" spans="2:5" x14ac:dyDescent="0.25">
      <c r="B1579" s="3" t="s">
        <v>335</v>
      </c>
      <c r="C1579" s="156">
        <v>23.597867913984011</v>
      </c>
      <c r="D1579" s="61"/>
      <c r="E1579" s="16"/>
    </row>
    <row r="1580" spans="2:5" x14ac:dyDescent="0.25">
      <c r="B1580" s="3" t="s">
        <v>225</v>
      </c>
      <c r="C1580" s="156">
        <v>36.465134833428017</v>
      </c>
      <c r="D1580" s="61"/>
      <c r="E1580" s="16"/>
    </row>
    <row r="1581" spans="2:5" x14ac:dyDescent="0.25">
      <c r="B1581" s="3" t="s">
        <v>227</v>
      </c>
      <c r="C1581" s="156">
        <v>97.008800000000008</v>
      </c>
      <c r="D1581" s="61"/>
      <c r="E1581" s="16"/>
    </row>
    <row r="1582" spans="2:5" x14ac:dyDescent="0.25">
      <c r="B1582" s="3" t="s">
        <v>336</v>
      </c>
      <c r="C1582" s="156">
        <v>159.7456</v>
      </c>
      <c r="D1582" s="61"/>
      <c r="E1582" s="16"/>
    </row>
    <row r="1583" spans="2:5" ht="13.8" thickBot="1" x14ac:dyDescent="0.3">
      <c r="B1583" s="101"/>
      <c r="C1583" s="166"/>
      <c r="D1583" s="52"/>
      <c r="E1583" s="12"/>
    </row>
    <row r="1584" spans="2:5" ht="13.8" thickBot="1" x14ac:dyDescent="0.3">
      <c r="B1584" s="105" t="s">
        <v>1088</v>
      </c>
      <c r="C1584" s="167"/>
      <c r="D1584" s="60"/>
      <c r="E1584" s="22"/>
    </row>
    <row r="1585" spans="2:5" x14ac:dyDescent="0.25">
      <c r="B1585" s="104" t="s">
        <v>0</v>
      </c>
      <c r="C1585" s="137" t="s">
        <v>1160</v>
      </c>
      <c r="D1585" s="54" t="s">
        <v>1161</v>
      </c>
      <c r="E1585" s="15"/>
    </row>
    <row r="1586" spans="2:5" x14ac:dyDescent="0.25">
      <c r="B1586" s="3" t="s">
        <v>359</v>
      </c>
      <c r="C1586" s="156">
        <v>4.4865811200000012</v>
      </c>
      <c r="D1586" s="61"/>
      <c r="E1586" s="16"/>
    </row>
    <row r="1587" spans="2:5" x14ac:dyDescent="0.25">
      <c r="B1587" s="3" t="s">
        <v>360</v>
      </c>
      <c r="C1587" s="156">
        <v>5.2957161600000013</v>
      </c>
      <c r="D1587" s="61"/>
      <c r="E1587" s="16"/>
    </row>
    <row r="1588" spans="2:5" x14ac:dyDescent="0.25">
      <c r="B1588" s="3" t="s">
        <v>361</v>
      </c>
      <c r="C1588" s="156">
        <v>5.4652953600000007</v>
      </c>
      <c r="D1588" s="61"/>
      <c r="E1588" s="16"/>
    </row>
    <row r="1589" spans="2:5" x14ac:dyDescent="0.25">
      <c r="B1589" s="3" t="s">
        <v>362</v>
      </c>
      <c r="C1589" s="156">
        <v>4.9371772800000011</v>
      </c>
      <c r="D1589" s="61"/>
      <c r="E1589" s="16"/>
    </row>
    <row r="1590" spans="2:5" x14ac:dyDescent="0.25">
      <c r="B1590" s="3" t="s">
        <v>363</v>
      </c>
      <c r="C1590" s="156">
        <v>4.9371772800000011</v>
      </c>
      <c r="D1590" s="61"/>
      <c r="E1590" s="16"/>
    </row>
    <row r="1591" spans="2:5" x14ac:dyDescent="0.25">
      <c r="B1591" s="3" t="s">
        <v>364</v>
      </c>
      <c r="C1591" s="156">
        <v>5.8868208000000006</v>
      </c>
      <c r="D1591" s="61"/>
      <c r="E1591" s="16"/>
    </row>
    <row r="1592" spans="2:5" x14ac:dyDescent="0.25">
      <c r="B1592" s="3" t="s">
        <v>365</v>
      </c>
      <c r="C1592" s="156">
        <v>8.1155760000000026</v>
      </c>
      <c r="D1592" s="61"/>
      <c r="E1592" s="16"/>
    </row>
    <row r="1593" spans="2:5" x14ac:dyDescent="0.25">
      <c r="B1593" s="3" t="s">
        <v>366</v>
      </c>
      <c r="C1593" s="156">
        <v>12.311449920000003</v>
      </c>
      <c r="D1593" s="61"/>
      <c r="E1593" s="16"/>
    </row>
    <row r="1594" spans="2:5" x14ac:dyDescent="0.25">
      <c r="B1594" s="2" t="s">
        <v>350</v>
      </c>
      <c r="C1594" s="156">
        <v>13.580000000000002</v>
      </c>
      <c r="D1594" s="61"/>
      <c r="E1594" s="16"/>
    </row>
    <row r="1595" spans="2:5" x14ac:dyDescent="0.25">
      <c r="B1595" s="3" t="s">
        <v>343</v>
      </c>
      <c r="C1595" s="156">
        <v>17.737984320000002</v>
      </c>
      <c r="D1595" s="61"/>
      <c r="E1595" s="16"/>
    </row>
    <row r="1596" spans="2:5" x14ac:dyDescent="0.25">
      <c r="B1596" s="3" t="s">
        <v>353</v>
      </c>
      <c r="C1596" s="156">
        <v>174.71018208000004</v>
      </c>
      <c r="D1596" s="61"/>
      <c r="E1596" s="16"/>
    </row>
    <row r="1597" spans="2:5" x14ac:dyDescent="0.25">
      <c r="B1597" s="3" t="s">
        <v>356</v>
      </c>
      <c r="C1597" s="156">
        <v>259.54823328000009</v>
      </c>
      <c r="D1597" s="61"/>
      <c r="E1597" s="16"/>
    </row>
    <row r="1598" spans="2:5" x14ac:dyDescent="0.25">
      <c r="B1598" s="3" t="s">
        <v>367</v>
      </c>
      <c r="C1598" s="156">
        <v>259.54823328000009</v>
      </c>
      <c r="D1598" s="61"/>
      <c r="E1598" s="16"/>
    </row>
    <row r="1599" spans="2:5" ht="13.8" thickBot="1" x14ac:dyDescent="0.3">
      <c r="B1599" s="115"/>
      <c r="C1599" s="166"/>
      <c r="D1599" s="52"/>
      <c r="E1599" s="12"/>
    </row>
    <row r="1600" spans="2:5" ht="13.8" thickBot="1" x14ac:dyDescent="0.3">
      <c r="B1600" s="105" t="s">
        <v>1089</v>
      </c>
      <c r="C1600" s="167"/>
      <c r="D1600" s="60"/>
      <c r="E1600" s="22"/>
    </row>
    <row r="1601" spans="2:5" x14ac:dyDescent="0.25">
      <c r="B1601" s="112" t="s">
        <v>0</v>
      </c>
      <c r="C1601" s="137" t="s">
        <v>1160</v>
      </c>
      <c r="D1601" s="54" t="s">
        <v>1161</v>
      </c>
      <c r="E1601" s="15"/>
    </row>
    <row r="1602" spans="2:5" x14ac:dyDescent="0.25">
      <c r="B1602" s="4" t="s">
        <v>368</v>
      </c>
      <c r="C1602" s="156">
        <v>3.5584354166666663</v>
      </c>
      <c r="D1602" s="61"/>
      <c r="E1602" s="16"/>
    </row>
    <row r="1603" spans="2:5" x14ac:dyDescent="0.25">
      <c r="B1603" s="3" t="s">
        <v>369</v>
      </c>
      <c r="C1603" s="156">
        <v>3.5584354166666663</v>
      </c>
      <c r="D1603" s="61"/>
      <c r="E1603" s="16"/>
    </row>
    <row r="1604" spans="2:5" x14ac:dyDescent="0.25">
      <c r="B1604" s="3" t="s">
        <v>370</v>
      </c>
      <c r="C1604" s="156">
        <v>3.5584354166666663</v>
      </c>
      <c r="D1604" s="61"/>
      <c r="E1604" s="16"/>
    </row>
    <row r="1605" spans="2:5" x14ac:dyDescent="0.25">
      <c r="B1605" s="3" t="s">
        <v>371</v>
      </c>
      <c r="C1605" s="156">
        <v>4.9044522916666669</v>
      </c>
      <c r="D1605" s="61"/>
      <c r="E1605" s="16"/>
    </row>
    <row r="1606" spans="2:5" x14ac:dyDescent="0.25">
      <c r="B1606" s="3" t="s">
        <v>365</v>
      </c>
      <c r="C1606" s="156">
        <v>4.9044522916666669</v>
      </c>
      <c r="D1606" s="61"/>
      <c r="E1606" s="16"/>
    </row>
    <row r="1607" spans="2:5" x14ac:dyDescent="0.25">
      <c r="B1607" s="3" t="s">
        <v>372</v>
      </c>
      <c r="C1607" s="156">
        <v>4.9044522916666669</v>
      </c>
      <c r="D1607" s="61"/>
      <c r="E1607" s="16"/>
    </row>
    <row r="1608" spans="2:5" x14ac:dyDescent="0.25">
      <c r="B1608" s="3" t="s">
        <v>373</v>
      </c>
      <c r="C1608" s="156">
        <v>6.5289554166666663</v>
      </c>
      <c r="D1608" s="61"/>
      <c r="E1608" s="16"/>
    </row>
    <row r="1609" spans="2:5" x14ac:dyDescent="0.25">
      <c r="B1609" s="3" t="s">
        <v>374</v>
      </c>
      <c r="C1609" s="156">
        <v>6.5289554166666663</v>
      </c>
      <c r="D1609" s="61"/>
      <c r="E1609" s="16"/>
    </row>
    <row r="1610" spans="2:5" x14ac:dyDescent="0.25">
      <c r="B1610" s="3" t="s">
        <v>366</v>
      </c>
      <c r="C1610" s="156">
        <v>6.5289554166666663</v>
      </c>
      <c r="D1610" s="61"/>
      <c r="E1610" s="16"/>
    </row>
    <row r="1611" spans="2:5" x14ac:dyDescent="0.25">
      <c r="B1611" s="3" t="s">
        <v>350</v>
      </c>
      <c r="C1611" s="156">
        <v>7.8749722916666673</v>
      </c>
      <c r="D1611" s="61"/>
      <c r="E1611" s="16"/>
    </row>
    <row r="1612" spans="2:5" x14ac:dyDescent="0.25">
      <c r="B1612" s="3" t="s">
        <v>375</v>
      </c>
      <c r="C1612" s="156">
        <v>7.8749722916666673</v>
      </c>
      <c r="D1612" s="61"/>
      <c r="E1612" s="16"/>
    </row>
    <row r="1613" spans="2:5" x14ac:dyDescent="0.25">
      <c r="B1613" s="3" t="s">
        <v>376</v>
      </c>
      <c r="C1613" s="156">
        <v>15.162029166666672</v>
      </c>
      <c r="D1613" s="61"/>
      <c r="E1613" s="16"/>
    </row>
    <row r="1614" spans="2:5" x14ac:dyDescent="0.25">
      <c r="B1614" s="3" t="s">
        <v>343</v>
      </c>
      <c r="C1614" s="156">
        <v>15.162029166666672</v>
      </c>
      <c r="D1614" s="61"/>
      <c r="E1614" s="16"/>
    </row>
    <row r="1615" spans="2:5" x14ac:dyDescent="0.25">
      <c r="B1615" s="3" t="s">
        <v>377</v>
      </c>
      <c r="C1615" s="156">
        <v>15.162029166666672</v>
      </c>
      <c r="D1615" s="61"/>
      <c r="E1615" s="16"/>
    </row>
    <row r="1616" spans="2:5" x14ac:dyDescent="0.25">
      <c r="B1616" s="3" t="s">
        <v>353</v>
      </c>
      <c r="C1616" s="156">
        <v>21.412498333333339</v>
      </c>
      <c r="D1616" s="61"/>
      <c r="E1616" s="16"/>
    </row>
    <row r="1617" spans="2:5" x14ac:dyDescent="0.25">
      <c r="B1617" s="3" t="s">
        <v>378</v>
      </c>
      <c r="C1617" s="156">
        <v>134.75640208333334</v>
      </c>
      <c r="D1617" s="61"/>
      <c r="E1617" s="16"/>
    </row>
    <row r="1618" spans="2:5" x14ac:dyDescent="0.25">
      <c r="B1618" s="3" t="s">
        <v>358</v>
      </c>
      <c r="C1618" s="156">
        <v>134.75640208333334</v>
      </c>
      <c r="D1618" s="61"/>
      <c r="E1618" s="16"/>
    </row>
    <row r="1619" spans="2:5" ht="13.8" thickBot="1" x14ac:dyDescent="0.3">
      <c r="B1619" s="101"/>
      <c r="C1619" s="166"/>
      <c r="D1619" s="10"/>
      <c r="E1619" s="16"/>
    </row>
    <row r="1620" spans="2:5" ht="13.8" thickBot="1" x14ac:dyDescent="0.3">
      <c r="B1620" s="105" t="s">
        <v>1090</v>
      </c>
      <c r="C1620" s="169"/>
      <c r="D1620" s="63"/>
      <c r="E1620" s="12"/>
    </row>
    <row r="1621" spans="2:5" x14ac:dyDescent="0.25">
      <c r="B1621" s="116" t="s">
        <v>0</v>
      </c>
      <c r="C1621" s="137" t="s">
        <v>1160</v>
      </c>
      <c r="D1621" s="53" t="s">
        <v>1161</v>
      </c>
      <c r="E1621" s="15"/>
    </row>
    <row r="1622" spans="2:5" x14ac:dyDescent="0.25">
      <c r="B1622" s="4" t="s">
        <v>379</v>
      </c>
      <c r="C1622" s="156">
        <v>8.7697111348560011</v>
      </c>
      <c r="D1622" s="61"/>
      <c r="E1622" s="16"/>
    </row>
    <row r="1623" spans="2:5" x14ac:dyDescent="0.25">
      <c r="B1623" s="4" t="s">
        <v>380</v>
      </c>
      <c r="C1623" s="156">
        <v>12.804574986000004</v>
      </c>
      <c r="D1623" s="61"/>
      <c r="E1623" s="16"/>
    </row>
    <row r="1624" spans="2:5" x14ac:dyDescent="0.25">
      <c r="B1624" s="4" t="s">
        <v>381</v>
      </c>
      <c r="C1624" s="156">
        <v>12.804574986000004</v>
      </c>
      <c r="D1624" s="61"/>
      <c r="E1624" s="16"/>
    </row>
    <row r="1625" spans="2:5" x14ac:dyDescent="0.25">
      <c r="B1625" s="3" t="s">
        <v>382</v>
      </c>
      <c r="C1625" s="156">
        <v>13.464721963056006</v>
      </c>
      <c r="D1625" s="61"/>
      <c r="E1625" s="16"/>
    </row>
    <row r="1626" spans="2:5" x14ac:dyDescent="0.25">
      <c r="B1626" s="3" t="s">
        <v>383</v>
      </c>
      <c r="C1626" s="156">
        <v>13.464721963056006</v>
      </c>
      <c r="D1626" s="61"/>
      <c r="E1626" s="16"/>
    </row>
    <row r="1627" spans="2:5" x14ac:dyDescent="0.25">
      <c r="B1627" s="3" t="s">
        <v>384</v>
      </c>
      <c r="C1627" s="156">
        <v>13.464721963056006</v>
      </c>
      <c r="D1627" s="61"/>
      <c r="E1627" s="16"/>
    </row>
    <row r="1628" spans="2:5" x14ac:dyDescent="0.25">
      <c r="B1628" s="3" t="s">
        <v>385</v>
      </c>
      <c r="C1628" s="156">
        <v>13.863086518176003</v>
      </c>
      <c r="D1628" s="61"/>
      <c r="E1628" s="16"/>
    </row>
    <row r="1629" spans="2:5" x14ac:dyDescent="0.25">
      <c r="B1629" s="3" t="s">
        <v>386</v>
      </c>
      <c r="C1629" s="156">
        <v>13.863086518176003</v>
      </c>
      <c r="D1629" s="61"/>
      <c r="E1629" s="16"/>
    </row>
    <row r="1630" spans="2:5" x14ac:dyDescent="0.25">
      <c r="B1630" s="3" t="s">
        <v>387</v>
      </c>
      <c r="C1630" s="156">
        <v>13.863086518176003</v>
      </c>
      <c r="D1630" s="61"/>
      <c r="E1630" s="16"/>
    </row>
    <row r="1631" spans="2:5" x14ac:dyDescent="0.25">
      <c r="B1631" s="3" t="s">
        <v>388</v>
      </c>
      <c r="C1631" s="156">
        <v>18.182496480120005</v>
      </c>
      <c r="D1631" s="61"/>
      <c r="E1631" s="16"/>
    </row>
    <row r="1632" spans="2:5" x14ac:dyDescent="0.25">
      <c r="B1632" s="3" t="s">
        <v>389</v>
      </c>
      <c r="C1632" s="156">
        <v>18.182496480120005</v>
      </c>
      <c r="D1632" s="61"/>
      <c r="E1632" s="16"/>
    </row>
    <row r="1633" spans="2:5" x14ac:dyDescent="0.25">
      <c r="B1633" s="3" t="s">
        <v>390</v>
      </c>
      <c r="C1633" s="156">
        <v>18.182496480120005</v>
      </c>
      <c r="D1633" s="61"/>
      <c r="E1633" s="16"/>
    </row>
    <row r="1634" spans="2:5" x14ac:dyDescent="0.25">
      <c r="B1634" s="3" t="s">
        <v>391</v>
      </c>
      <c r="C1634" s="156">
        <v>39.426709112448002</v>
      </c>
      <c r="D1634" s="61"/>
      <c r="E1634" s="16"/>
    </row>
    <row r="1635" spans="2:5" x14ac:dyDescent="0.25">
      <c r="B1635" s="3" t="s">
        <v>392</v>
      </c>
      <c r="C1635" s="156">
        <v>52.549975742544014</v>
      </c>
      <c r="D1635" s="61"/>
      <c r="E1635" s="16"/>
    </row>
    <row r="1636" spans="2:5" x14ac:dyDescent="0.25">
      <c r="B1636" s="3" t="s">
        <v>393</v>
      </c>
      <c r="C1636" s="156">
        <v>69.423560112984021</v>
      </c>
      <c r="D1636" s="61"/>
      <c r="E1636" s="16"/>
    </row>
    <row r="1637" spans="2:5" ht="13.8" thickBot="1" x14ac:dyDescent="0.3">
      <c r="B1637" s="101"/>
      <c r="C1637" s="166"/>
      <c r="D1637" s="10"/>
      <c r="E1637" s="16"/>
    </row>
    <row r="1638" spans="2:5" ht="13.8" thickBot="1" x14ac:dyDescent="0.3">
      <c r="B1638" s="105" t="s">
        <v>1091</v>
      </c>
      <c r="C1638" s="169"/>
      <c r="D1638" s="63"/>
      <c r="E1638" s="12"/>
    </row>
    <row r="1639" spans="2:5" x14ac:dyDescent="0.25">
      <c r="B1639" s="104" t="s">
        <v>0</v>
      </c>
      <c r="C1639" s="137" t="s">
        <v>1160</v>
      </c>
      <c r="D1639" s="54" t="s">
        <v>1161</v>
      </c>
      <c r="E1639" s="15"/>
    </row>
    <row r="1640" spans="2:5" x14ac:dyDescent="0.25">
      <c r="B1640" s="3" t="s">
        <v>379</v>
      </c>
      <c r="C1640" s="156">
        <v>11.154207543360005</v>
      </c>
      <c r="D1640" s="61"/>
      <c r="E1640" s="16"/>
    </row>
    <row r="1641" spans="2:5" x14ac:dyDescent="0.25">
      <c r="B1641" s="3" t="s">
        <v>383</v>
      </c>
      <c r="C1641" s="156">
        <v>12.804574986000004</v>
      </c>
      <c r="D1641" s="61"/>
      <c r="E1641" s="16"/>
    </row>
    <row r="1642" spans="2:5" x14ac:dyDescent="0.25">
      <c r="B1642" s="3" t="s">
        <v>387</v>
      </c>
      <c r="C1642" s="156">
        <v>13.106193863448004</v>
      </c>
      <c r="D1642" s="61"/>
      <c r="E1642" s="16"/>
    </row>
    <row r="1643" spans="2:5" x14ac:dyDescent="0.25">
      <c r="B1643" s="3" t="s">
        <v>394</v>
      </c>
      <c r="C1643" s="156">
        <v>18.688988557344004</v>
      </c>
      <c r="D1643" s="61"/>
      <c r="E1643" s="16"/>
    </row>
    <row r="1644" spans="2:5" x14ac:dyDescent="0.25">
      <c r="B1644" s="3" t="s">
        <v>388</v>
      </c>
      <c r="C1644" s="156">
        <v>18.688988557344004</v>
      </c>
      <c r="D1644" s="61"/>
      <c r="E1644" s="16"/>
    </row>
    <row r="1645" spans="2:5" x14ac:dyDescent="0.25">
      <c r="B1645" s="3" t="s">
        <v>389</v>
      </c>
      <c r="C1645" s="156">
        <v>18.688988557344004</v>
      </c>
      <c r="D1645" s="61"/>
      <c r="E1645" s="16"/>
    </row>
    <row r="1646" spans="2:5" x14ac:dyDescent="0.25">
      <c r="B1646" s="3" t="s">
        <v>390</v>
      </c>
      <c r="C1646" s="156">
        <v>18.688988557344004</v>
      </c>
      <c r="D1646" s="61"/>
      <c r="E1646" s="16"/>
    </row>
    <row r="1647" spans="2:5" x14ac:dyDescent="0.25">
      <c r="B1647" s="3" t="s">
        <v>391</v>
      </c>
      <c r="C1647" s="156">
        <v>35.471518172327997</v>
      </c>
      <c r="D1647" s="61"/>
      <c r="E1647" s="16"/>
    </row>
    <row r="1648" spans="2:5" x14ac:dyDescent="0.25">
      <c r="B1648" s="3" t="s">
        <v>392</v>
      </c>
      <c r="C1648" s="156">
        <v>47.024090270808003</v>
      </c>
      <c r="D1648" s="61"/>
      <c r="E1648" s="16"/>
    </row>
    <row r="1649" spans="2:5" x14ac:dyDescent="0.25">
      <c r="B1649" s="3" t="s">
        <v>393</v>
      </c>
      <c r="C1649" s="156">
        <v>61.074977222112004</v>
      </c>
      <c r="D1649" s="61"/>
      <c r="E1649" s="16"/>
    </row>
    <row r="1650" spans="2:5" ht="13.8" thickBot="1" x14ac:dyDescent="0.3">
      <c r="B1650" s="101"/>
      <c r="C1650" s="166"/>
      <c r="D1650" s="52"/>
      <c r="E1650" s="12"/>
    </row>
    <row r="1651" spans="2:5" x14ac:dyDescent="0.25">
      <c r="B1651" s="102" t="s">
        <v>1092</v>
      </c>
      <c r="C1651" s="170"/>
      <c r="D1651" s="64"/>
      <c r="E1651" s="22"/>
    </row>
    <row r="1652" spans="2:5" ht="13.8" thickBot="1" x14ac:dyDescent="0.3">
      <c r="B1652" s="103" t="s">
        <v>628</v>
      </c>
      <c r="C1652" s="171"/>
      <c r="D1652" s="65"/>
      <c r="E1652" s="22"/>
    </row>
    <row r="1653" spans="2:5" x14ac:dyDescent="0.25">
      <c r="B1653" s="104" t="s">
        <v>0</v>
      </c>
      <c r="C1653" s="137" t="s">
        <v>1160</v>
      </c>
      <c r="D1653" s="54" t="s">
        <v>1161</v>
      </c>
      <c r="E1653" s="15"/>
    </row>
    <row r="1654" spans="2:5" x14ac:dyDescent="0.25">
      <c r="B1654" s="3" t="s">
        <v>636</v>
      </c>
      <c r="C1654" s="156">
        <v>4.4038383359999997</v>
      </c>
      <c r="D1654" s="61"/>
      <c r="E1654" s="16"/>
    </row>
    <row r="1655" spans="2:5" x14ac:dyDescent="0.25">
      <c r="B1655" s="3" t="s">
        <v>629</v>
      </c>
      <c r="C1655" s="156">
        <v>5.4484323029999997</v>
      </c>
      <c r="D1655" s="61"/>
      <c r="E1655" s="16"/>
    </row>
    <row r="1656" spans="2:5" x14ac:dyDescent="0.25">
      <c r="B1656" s="3" t="s">
        <v>630</v>
      </c>
      <c r="C1656" s="156">
        <v>6.1431202320000011</v>
      </c>
      <c r="D1656" s="61"/>
      <c r="E1656" s="16"/>
    </row>
    <row r="1657" spans="2:5" x14ac:dyDescent="0.25">
      <c r="B1657" s="3" t="s">
        <v>631</v>
      </c>
      <c r="C1657" s="156">
        <v>7.9255913669999991</v>
      </c>
      <c r="D1657" s="61"/>
      <c r="E1657" s="16"/>
    </row>
    <row r="1658" spans="2:5" x14ac:dyDescent="0.25">
      <c r="B1658" s="3" t="s">
        <v>637</v>
      </c>
      <c r="C1658" s="156">
        <v>8.9269960949999998</v>
      </c>
      <c r="D1658" s="61"/>
      <c r="E1658" s="16"/>
    </row>
    <row r="1659" spans="2:5" x14ac:dyDescent="0.25">
      <c r="B1659" s="3" t="s">
        <v>638</v>
      </c>
      <c r="C1659" s="156">
        <v>13.466258315999999</v>
      </c>
      <c r="D1659" s="61"/>
      <c r="E1659" s="16"/>
    </row>
    <row r="1660" spans="2:5" x14ac:dyDescent="0.25">
      <c r="B1660" s="3" t="s">
        <v>639</v>
      </c>
      <c r="C1660" s="156">
        <v>20.700089838</v>
      </c>
      <c r="D1660" s="61"/>
      <c r="E1660" s="16"/>
    </row>
    <row r="1661" spans="2:5" x14ac:dyDescent="0.25">
      <c r="B1661" s="3" t="s">
        <v>640</v>
      </c>
      <c r="C1661" s="156">
        <v>44.849999999999994</v>
      </c>
      <c r="D1661" s="61"/>
      <c r="E1661" s="16"/>
    </row>
    <row r="1662" spans="2:5" x14ac:dyDescent="0.25">
      <c r="B1662" s="3" t="s">
        <v>632</v>
      </c>
      <c r="C1662" s="156">
        <v>38.399730171428573</v>
      </c>
      <c r="D1662" s="61"/>
      <c r="E1662" s="16"/>
    </row>
    <row r="1663" spans="2:5" x14ac:dyDescent="0.25">
      <c r="B1663" s="3" t="s">
        <v>633</v>
      </c>
      <c r="C1663" s="156">
        <v>79.058268000000012</v>
      </c>
      <c r="D1663" s="61"/>
      <c r="E1663" s="16"/>
    </row>
    <row r="1664" spans="2:5" x14ac:dyDescent="0.25">
      <c r="B1664" s="3" t="s">
        <v>634</v>
      </c>
      <c r="C1664" s="156">
        <v>150.74377064615385</v>
      </c>
      <c r="D1664" s="61"/>
      <c r="E1664" s="16"/>
    </row>
    <row r="1665" spans="2:5" x14ac:dyDescent="0.25">
      <c r="B1665" s="3" t="s">
        <v>635</v>
      </c>
      <c r="C1665" s="156">
        <v>199.45507575384613</v>
      </c>
      <c r="D1665" s="61"/>
      <c r="E1665" s="16"/>
    </row>
    <row r="1666" spans="2:5" ht="13.8" thickBot="1" x14ac:dyDescent="0.3">
      <c r="C1666" s="172"/>
      <c r="D1666" s="26"/>
      <c r="E1666" s="17"/>
    </row>
    <row r="1667" spans="2:5" ht="13.8" thickBot="1" x14ac:dyDescent="0.3">
      <c r="B1667" s="105" t="s">
        <v>1093</v>
      </c>
      <c r="C1667" s="169"/>
      <c r="D1667" s="63"/>
      <c r="E1667" s="12"/>
    </row>
    <row r="1668" spans="2:5" x14ac:dyDescent="0.25">
      <c r="B1668" s="116" t="s">
        <v>0</v>
      </c>
      <c r="C1668" s="137" t="s">
        <v>1160</v>
      </c>
      <c r="D1668" s="53" t="s">
        <v>1161</v>
      </c>
      <c r="E1668" s="15"/>
    </row>
    <row r="1669" spans="2:5" x14ac:dyDescent="0.25">
      <c r="B1669" s="4" t="s">
        <v>347</v>
      </c>
      <c r="C1669" s="156">
        <v>11.050767000000004</v>
      </c>
      <c r="D1669" s="61"/>
      <c r="E1669" s="16"/>
    </row>
    <row r="1670" spans="2:5" x14ac:dyDescent="0.25">
      <c r="B1670" s="4" t="s">
        <v>341</v>
      </c>
      <c r="C1670" s="156">
        <v>21.737744437500002</v>
      </c>
      <c r="D1670" s="61"/>
      <c r="E1670" s="16"/>
    </row>
    <row r="1671" spans="2:5" x14ac:dyDescent="0.25">
      <c r="B1671" s="3" t="s">
        <v>395</v>
      </c>
      <c r="C1671" s="156">
        <v>28.913361750000007</v>
      </c>
      <c r="D1671" s="61"/>
      <c r="E1671" s="16"/>
    </row>
    <row r="1672" spans="2:5" x14ac:dyDescent="0.25">
      <c r="B1672" s="3" t="s">
        <v>396</v>
      </c>
      <c r="C1672" s="156">
        <v>46.301448375</v>
      </c>
      <c r="D1672" s="61"/>
      <c r="E1672" s="16"/>
    </row>
    <row r="1673" spans="2:5" x14ac:dyDescent="0.25">
      <c r="B1673" s="3" t="s">
        <v>397</v>
      </c>
      <c r="C1673" s="156">
        <v>47.809329750000011</v>
      </c>
      <c r="D1673" s="61"/>
      <c r="E1673" s="16"/>
    </row>
    <row r="1674" spans="2:5" x14ac:dyDescent="0.25">
      <c r="B1674" s="3" t="s">
        <v>349</v>
      </c>
      <c r="C1674" s="156">
        <v>61.000655625000014</v>
      </c>
      <c r="D1674" s="61"/>
      <c r="E1674" s="16"/>
    </row>
    <row r="1675" spans="2:5" x14ac:dyDescent="0.25">
      <c r="B1675" s="3" t="s">
        <v>343</v>
      </c>
      <c r="C1675" s="156">
        <v>80.642655843750006</v>
      </c>
      <c r="D1675" s="61"/>
      <c r="E1675" s="16"/>
    </row>
    <row r="1676" spans="2:5" x14ac:dyDescent="0.25">
      <c r="B1676" s="3" t="s">
        <v>354</v>
      </c>
      <c r="C1676" s="156">
        <v>86.564517243750018</v>
      </c>
      <c r="D1676" s="61"/>
      <c r="E1676" s="16"/>
    </row>
    <row r="1677" spans="2:5" x14ac:dyDescent="0.25">
      <c r="B1677" s="3" t="s">
        <v>398</v>
      </c>
      <c r="C1677" s="156">
        <v>96.230247750000004</v>
      </c>
      <c r="D1677" s="61"/>
      <c r="E1677" s="16"/>
    </row>
    <row r="1678" spans="2:5" ht="13.8" thickBot="1" x14ac:dyDescent="0.3">
      <c r="C1678" s="172"/>
      <c r="D1678" s="26"/>
      <c r="E1678" s="17"/>
    </row>
    <row r="1679" spans="2:5" ht="13.8" thickBot="1" x14ac:dyDescent="0.3">
      <c r="B1679" s="105" t="s">
        <v>1094</v>
      </c>
      <c r="C1679" s="169"/>
      <c r="D1679" s="63"/>
      <c r="E1679" s="12"/>
    </row>
    <row r="1680" spans="2:5" x14ac:dyDescent="0.25">
      <c r="B1680" s="116" t="s">
        <v>0</v>
      </c>
      <c r="C1680" s="137" t="s">
        <v>1160</v>
      </c>
      <c r="D1680" s="53" t="s">
        <v>1161</v>
      </c>
      <c r="E1680" s="15"/>
    </row>
    <row r="1681" spans="1:5" x14ac:dyDescent="0.25">
      <c r="B1681" s="4" t="s">
        <v>784</v>
      </c>
      <c r="C1681" s="156">
        <v>0.59940000000000004</v>
      </c>
      <c r="D1681" s="61"/>
      <c r="E1681" s="16"/>
    </row>
    <row r="1682" spans="1:5" x14ac:dyDescent="0.25">
      <c r="B1682" s="4" t="s">
        <v>785</v>
      </c>
      <c r="C1682" s="156">
        <v>0.67932000000000015</v>
      </c>
      <c r="D1682" s="61"/>
      <c r="E1682" s="16"/>
    </row>
    <row r="1683" spans="1:5" x14ac:dyDescent="0.25">
      <c r="B1683" s="4" t="s">
        <v>789</v>
      </c>
      <c r="C1683" s="156">
        <v>0.85099999999999998</v>
      </c>
      <c r="D1683" s="61"/>
      <c r="E1683" s="16"/>
    </row>
    <row r="1684" spans="1:5" x14ac:dyDescent="0.25">
      <c r="B1684" s="3" t="s">
        <v>786</v>
      </c>
      <c r="C1684" s="156">
        <v>1.0289699999999999</v>
      </c>
      <c r="D1684" s="61"/>
      <c r="E1684" s="16"/>
    </row>
    <row r="1685" spans="1:5" x14ac:dyDescent="0.25">
      <c r="B1685" s="3" t="s">
        <v>787</v>
      </c>
      <c r="C1685" s="156">
        <v>1.17882</v>
      </c>
      <c r="D1685" s="61"/>
      <c r="E1685" s="16"/>
    </row>
    <row r="1686" spans="1:5" x14ac:dyDescent="0.25">
      <c r="B1686" s="3" t="s">
        <v>788</v>
      </c>
      <c r="C1686" s="156">
        <v>2.4975000000000001</v>
      </c>
      <c r="D1686" s="61"/>
      <c r="E1686" s="16"/>
    </row>
    <row r="1687" spans="1:5" ht="13.8" thickBot="1" x14ac:dyDescent="0.3">
      <c r="B1687" s="101"/>
      <c r="C1687" s="166"/>
      <c r="D1687" s="10"/>
      <c r="E1687" s="16"/>
    </row>
    <row r="1688" spans="1:5" ht="13.8" thickBot="1" x14ac:dyDescent="0.3">
      <c r="B1688" s="105" t="s">
        <v>1180</v>
      </c>
      <c r="C1688" s="169"/>
      <c r="D1688" s="63"/>
      <c r="E1688" s="16"/>
    </row>
    <row r="1689" spans="1:5" x14ac:dyDescent="0.25">
      <c r="B1689" s="116" t="s">
        <v>0</v>
      </c>
      <c r="C1689" s="137" t="s">
        <v>1160</v>
      </c>
      <c r="D1689" s="53" t="s">
        <v>1161</v>
      </c>
      <c r="E1689" s="16"/>
    </row>
    <row r="1690" spans="1:5" x14ac:dyDescent="0.25">
      <c r="B1690" s="4" t="s">
        <v>1178</v>
      </c>
      <c r="C1690" s="156">
        <v>4</v>
      </c>
      <c r="D1690" s="61"/>
      <c r="E1690" s="16"/>
    </row>
    <row r="1691" spans="1:5" ht="15.6" x14ac:dyDescent="0.3">
      <c r="B1691" s="4" t="s">
        <v>1179</v>
      </c>
      <c r="C1691" s="156">
        <v>9</v>
      </c>
      <c r="D1691" s="61"/>
      <c r="E1691" s="20"/>
    </row>
    <row r="1692" spans="1:5" x14ac:dyDescent="0.25">
      <c r="C1692" s="172"/>
      <c r="D1692" s="26"/>
      <c r="E1692" s="17"/>
    </row>
    <row r="1693" spans="1:5" ht="13.8" thickBot="1" x14ac:dyDescent="0.3">
      <c r="A1693" s="25"/>
      <c r="B1693" s="86"/>
      <c r="C1693" s="131"/>
      <c r="D1693" s="25"/>
      <c r="E1693" s="25"/>
    </row>
    <row r="1694" spans="1:5" ht="18" thickBot="1" x14ac:dyDescent="0.35">
      <c r="A1694" s="25"/>
      <c r="B1694" s="86"/>
      <c r="C1694" s="164" t="s">
        <v>812</v>
      </c>
      <c r="D1694" s="66" t="e">
        <f>SUM(#REF!)</f>
        <v>#REF!</v>
      </c>
      <c r="E1694" s="25"/>
    </row>
    <row r="1695" spans="1:5" x14ac:dyDescent="0.25">
      <c r="A1695" s="25"/>
      <c r="B1695" s="86"/>
      <c r="C1695" s="131"/>
      <c r="D1695" s="25"/>
      <c r="E1695" s="25"/>
    </row>
    <row r="1696" spans="1:5" x14ac:dyDescent="0.25">
      <c r="A1696" s="25"/>
      <c r="B1696" s="86"/>
      <c r="C1696" s="131"/>
      <c r="D1696" s="25"/>
      <c r="E1696" s="25"/>
    </row>
    <row r="1697" spans="1:5" x14ac:dyDescent="0.25">
      <c r="A1697" s="25"/>
      <c r="B1697" s="86"/>
      <c r="C1697" s="131"/>
      <c r="D1697" s="25"/>
      <c r="E1697" s="25"/>
    </row>
    <row r="1698" spans="1:5" ht="13.8" x14ac:dyDescent="0.25">
      <c r="A1698" s="17"/>
      <c r="B1698" s="117" t="s">
        <v>807</v>
      </c>
      <c r="C1698" s="173"/>
      <c r="D1698" s="55"/>
      <c r="E1698" s="17"/>
    </row>
    <row r="1699" spans="1:5" ht="14.4" thickBot="1" x14ac:dyDescent="0.3">
      <c r="A1699" s="17"/>
      <c r="B1699" s="118"/>
      <c r="C1699" s="173"/>
      <c r="D1699" s="55"/>
      <c r="E1699" s="17"/>
    </row>
    <row r="1700" spans="1:5" ht="13.8" thickBot="1" x14ac:dyDescent="0.3">
      <c r="A1700" s="17"/>
      <c r="B1700" s="119" t="s">
        <v>1095</v>
      </c>
      <c r="C1700" s="174"/>
      <c r="D1700" s="56"/>
      <c r="E1700" s="17"/>
    </row>
    <row r="1701" spans="1:5" x14ac:dyDescent="0.25">
      <c r="A1701" s="17"/>
      <c r="B1701" s="116" t="s">
        <v>0</v>
      </c>
      <c r="C1701" s="137" t="s">
        <v>1160</v>
      </c>
      <c r="D1701" s="53" t="s">
        <v>1161</v>
      </c>
      <c r="E1701" s="15"/>
    </row>
    <row r="1702" spans="1:5" x14ac:dyDescent="0.25">
      <c r="A1702" s="17"/>
      <c r="B1702" s="120" t="s">
        <v>737</v>
      </c>
      <c r="C1702" s="156">
        <v>2.8574999999999999</v>
      </c>
      <c r="D1702" s="57"/>
      <c r="E1702" s="19"/>
    </row>
    <row r="1703" spans="1:5" x14ac:dyDescent="0.25">
      <c r="A1703" s="17"/>
      <c r="B1703" s="120" t="s">
        <v>738</v>
      </c>
      <c r="C1703" s="156">
        <v>3.7399999999999998</v>
      </c>
      <c r="D1703" s="57"/>
      <c r="E1703" s="19"/>
    </row>
    <row r="1704" spans="1:5" x14ac:dyDescent="0.25">
      <c r="A1704" s="17"/>
      <c r="B1704" s="120" t="s">
        <v>739</v>
      </c>
      <c r="C1704" s="156">
        <v>5.85</v>
      </c>
      <c r="D1704" s="57"/>
      <c r="E1704" s="19"/>
    </row>
    <row r="1705" spans="1:5" x14ac:dyDescent="0.25">
      <c r="A1705" s="17"/>
      <c r="B1705" s="120" t="s">
        <v>740</v>
      </c>
      <c r="C1705" s="156">
        <v>8.9092500000000001</v>
      </c>
      <c r="D1705" s="57"/>
      <c r="E1705" s="19"/>
    </row>
    <row r="1706" spans="1:5" x14ac:dyDescent="0.25">
      <c r="A1706" s="17"/>
      <c r="B1706" s="120" t="s">
        <v>741</v>
      </c>
      <c r="C1706" s="156">
        <v>13.6921</v>
      </c>
      <c r="D1706" s="57"/>
      <c r="E1706" s="19"/>
    </row>
    <row r="1707" spans="1:5" x14ac:dyDescent="0.25">
      <c r="A1707" s="17"/>
      <c r="B1707" s="120" t="s">
        <v>742</v>
      </c>
      <c r="C1707" s="156">
        <v>21.658450000000002</v>
      </c>
      <c r="D1707" s="57"/>
      <c r="E1707" s="19"/>
    </row>
    <row r="1708" spans="1:5" x14ac:dyDescent="0.25">
      <c r="A1708" s="17"/>
      <c r="B1708" s="120" t="s">
        <v>743</v>
      </c>
      <c r="C1708" s="156">
        <v>35.005559999999996</v>
      </c>
      <c r="D1708" s="57"/>
      <c r="E1708" s="19"/>
    </row>
    <row r="1709" spans="1:5" x14ac:dyDescent="0.25">
      <c r="A1709" s="17"/>
      <c r="B1709" s="120" t="s">
        <v>744</v>
      </c>
      <c r="C1709" s="156">
        <v>55.555820999999995</v>
      </c>
      <c r="D1709" s="57"/>
      <c r="E1709" s="19"/>
    </row>
    <row r="1710" spans="1:5" x14ac:dyDescent="0.25">
      <c r="A1710" s="17"/>
      <c r="B1710" s="120" t="s">
        <v>745</v>
      </c>
      <c r="C1710" s="156">
        <v>89.281999999999996</v>
      </c>
      <c r="D1710" s="57"/>
      <c r="E1710" s="19"/>
    </row>
    <row r="1711" spans="1:5" x14ac:dyDescent="0.25">
      <c r="A1711" s="17"/>
      <c r="B1711" s="120" t="s">
        <v>746</v>
      </c>
      <c r="C1711" s="156">
        <v>142.80480000000003</v>
      </c>
      <c r="D1711" s="57"/>
      <c r="E1711" s="19"/>
    </row>
    <row r="1712" spans="1:5" x14ac:dyDescent="0.25">
      <c r="A1712" s="17"/>
      <c r="B1712" s="120" t="s">
        <v>747</v>
      </c>
      <c r="C1712" s="156">
        <v>180.6028</v>
      </c>
      <c r="D1712" s="57"/>
      <c r="E1712" s="19"/>
    </row>
    <row r="1713" spans="1:5" ht="14.4" thickBot="1" x14ac:dyDescent="0.3">
      <c r="A1713" s="17"/>
      <c r="B1713" s="121"/>
      <c r="C1713" s="175"/>
      <c r="D1713" s="55"/>
      <c r="E1713" s="17"/>
    </row>
    <row r="1714" spans="1:5" ht="13.8" thickBot="1" x14ac:dyDescent="0.3">
      <c r="A1714" s="17"/>
      <c r="B1714" s="119" t="s">
        <v>1096</v>
      </c>
      <c r="C1714" s="176"/>
      <c r="D1714" s="56"/>
      <c r="E1714" s="17"/>
    </row>
    <row r="1715" spans="1:5" x14ac:dyDescent="0.25">
      <c r="A1715" s="17"/>
      <c r="B1715" s="116" t="s">
        <v>0</v>
      </c>
      <c r="C1715" s="137" t="s">
        <v>1160</v>
      </c>
      <c r="D1715" s="53" t="s">
        <v>1161</v>
      </c>
      <c r="E1715" s="15"/>
    </row>
    <row r="1716" spans="1:5" x14ac:dyDescent="0.25">
      <c r="A1716" s="17"/>
      <c r="B1716" s="120" t="s">
        <v>641</v>
      </c>
      <c r="C1716" s="156">
        <v>2.1160000000000001</v>
      </c>
      <c r="D1716" s="57"/>
      <c r="E1716" s="19"/>
    </row>
    <row r="1717" spans="1:5" x14ac:dyDescent="0.25">
      <c r="A1717" s="17"/>
      <c r="B1717" s="120" t="s">
        <v>642</v>
      </c>
      <c r="C1717" s="156">
        <v>3.1559999999999997</v>
      </c>
      <c r="D1717" s="57"/>
      <c r="E1717" s="19"/>
    </row>
    <row r="1718" spans="1:5" x14ac:dyDescent="0.25">
      <c r="A1718" s="17"/>
      <c r="B1718" s="120" t="s">
        <v>643</v>
      </c>
      <c r="C1718" s="156">
        <v>4.8479999999999999</v>
      </c>
      <c r="D1718" s="57"/>
      <c r="E1718" s="19"/>
    </row>
    <row r="1719" spans="1:5" x14ac:dyDescent="0.25">
      <c r="A1719" s="17"/>
      <c r="B1719" s="120" t="s">
        <v>644</v>
      </c>
      <c r="C1719" s="156">
        <v>8.7159999999999993</v>
      </c>
      <c r="D1719" s="57"/>
      <c r="E1719" s="19"/>
    </row>
    <row r="1720" spans="1:5" x14ac:dyDescent="0.25">
      <c r="A1720" s="17"/>
      <c r="B1720" s="120" t="s">
        <v>645</v>
      </c>
      <c r="C1720" s="156">
        <v>15.455999999999998</v>
      </c>
      <c r="D1720" s="57"/>
      <c r="E1720" s="19"/>
    </row>
    <row r="1721" spans="1:5" x14ac:dyDescent="0.25">
      <c r="A1721" s="17"/>
      <c r="B1721" s="120" t="s">
        <v>646</v>
      </c>
      <c r="C1721" s="156">
        <v>41.531999999999996</v>
      </c>
      <c r="D1721" s="57"/>
      <c r="E1721" s="19"/>
    </row>
    <row r="1722" spans="1:5" x14ac:dyDescent="0.25">
      <c r="A1722" s="17"/>
      <c r="B1722" s="120" t="s">
        <v>647</v>
      </c>
      <c r="C1722" s="156">
        <v>63.079679999999996</v>
      </c>
      <c r="D1722" s="57"/>
      <c r="E1722" s="19"/>
    </row>
    <row r="1723" spans="1:5" x14ac:dyDescent="0.25">
      <c r="A1723" s="17"/>
      <c r="B1723" s="120" t="s">
        <v>648</v>
      </c>
      <c r="C1723" s="156">
        <v>175.78752</v>
      </c>
      <c r="D1723" s="57"/>
      <c r="E1723" s="19"/>
    </row>
    <row r="1724" spans="1:5" ht="13.8" thickBot="1" x14ac:dyDescent="0.3">
      <c r="A1724" s="17"/>
      <c r="B1724" s="122"/>
      <c r="C1724" s="177"/>
      <c r="D1724" s="55"/>
      <c r="E1724" s="17"/>
    </row>
    <row r="1725" spans="1:5" ht="13.8" thickBot="1" x14ac:dyDescent="0.3">
      <c r="A1725" s="17"/>
      <c r="B1725" s="119" t="s">
        <v>1097</v>
      </c>
      <c r="C1725" s="176"/>
      <c r="D1725" s="56"/>
      <c r="E1725" s="17"/>
    </row>
    <row r="1726" spans="1:5" x14ac:dyDescent="0.25">
      <c r="A1726" s="17"/>
      <c r="B1726" s="116" t="s">
        <v>0</v>
      </c>
      <c r="C1726" s="137" t="s">
        <v>1160</v>
      </c>
      <c r="D1726" s="53" t="s">
        <v>1161</v>
      </c>
      <c r="E1726" s="15"/>
    </row>
    <row r="1727" spans="1:5" x14ac:dyDescent="0.25">
      <c r="A1727" s="17"/>
      <c r="B1727" s="120" t="s">
        <v>649</v>
      </c>
      <c r="C1727" s="156">
        <v>2.3719999999999999</v>
      </c>
      <c r="D1727" s="57"/>
      <c r="E1727" s="19"/>
    </row>
    <row r="1728" spans="1:5" x14ac:dyDescent="0.25">
      <c r="A1728" s="17"/>
      <c r="B1728" s="120" t="s">
        <v>650</v>
      </c>
      <c r="C1728" s="156">
        <v>2.6879999999999997</v>
      </c>
      <c r="D1728" s="57"/>
      <c r="E1728" s="19"/>
    </row>
    <row r="1729" spans="1:5" x14ac:dyDescent="0.25">
      <c r="A1729" s="17"/>
      <c r="B1729" s="120" t="s">
        <v>651</v>
      </c>
      <c r="C1729" s="156">
        <v>5.44</v>
      </c>
      <c r="D1729" s="57"/>
      <c r="E1729" s="19"/>
    </row>
    <row r="1730" spans="1:5" x14ac:dyDescent="0.25">
      <c r="A1730" s="17"/>
      <c r="B1730" s="120" t="s">
        <v>652</v>
      </c>
      <c r="C1730" s="156">
        <v>9.2000000000000011</v>
      </c>
      <c r="D1730" s="57"/>
      <c r="E1730" s="19"/>
    </row>
    <row r="1731" spans="1:5" x14ac:dyDescent="0.25">
      <c r="A1731" s="17"/>
      <c r="B1731" s="120" t="s">
        <v>653</v>
      </c>
      <c r="C1731" s="156">
        <v>23.272320000000001</v>
      </c>
      <c r="D1731" s="57"/>
      <c r="E1731" s="19"/>
    </row>
    <row r="1732" spans="1:5" x14ac:dyDescent="0.25">
      <c r="A1732" s="17"/>
      <c r="B1732" s="120" t="s">
        <v>654</v>
      </c>
      <c r="C1732" s="156">
        <v>51.874559999999995</v>
      </c>
      <c r="D1732" s="57"/>
      <c r="E1732" s="19"/>
    </row>
    <row r="1733" spans="1:5" x14ac:dyDescent="0.25">
      <c r="A1733" s="17"/>
      <c r="B1733" s="120" t="s">
        <v>655</v>
      </c>
      <c r="C1733" s="156">
        <v>135.97968</v>
      </c>
      <c r="D1733" s="57"/>
      <c r="E1733" s="19"/>
    </row>
    <row r="1734" spans="1:5" x14ac:dyDescent="0.25">
      <c r="A1734" s="17"/>
      <c r="B1734" s="120" t="s">
        <v>656</v>
      </c>
      <c r="C1734" s="156">
        <v>293.98784000000001</v>
      </c>
      <c r="D1734" s="57"/>
      <c r="E1734" s="19"/>
    </row>
    <row r="1735" spans="1:5" ht="13.8" thickBot="1" x14ac:dyDescent="0.3">
      <c r="A1735" s="17"/>
      <c r="B1735" s="123"/>
      <c r="C1735" s="178"/>
      <c r="D1735" s="55"/>
      <c r="E1735" s="17"/>
    </row>
    <row r="1736" spans="1:5" ht="13.8" thickBot="1" x14ac:dyDescent="0.3">
      <c r="A1736" s="17"/>
      <c r="B1736" s="119" t="s">
        <v>1098</v>
      </c>
      <c r="C1736" s="176"/>
      <c r="D1736" s="56"/>
      <c r="E1736" s="17"/>
    </row>
    <row r="1737" spans="1:5" x14ac:dyDescent="0.25">
      <c r="A1737" s="17"/>
      <c r="B1737" s="116" t="s">
        <v>0</v>
      </c>
      <c r="C1737" s="137" t="s">
        <v>1160</v>
      </c>
      <c r="D1737" s="53" t="s">
        <v>1161</v>
      </c>
      <c r="E1737" s="15"/>
    </row>
    <row r="1738" spans="1:5" x14ac:dyDescent="0.25">
      <c r="A1738" s="17"/>
      <c r="B1738" s="120" t="s">
        <v>657</v>
      </c>
      <c r="C1738" s="156">
        <v>2.0640000000000001</v>
      </c>
      <c r="D1738" s="57"/>
      <c r="E1738" s="19"/>
    </row>
    <row r="1739" spans="1:5" x14ac:dyDescent="0.25">
      <c r="A1739" s="17"/>
      <c r="B1739" s="120" t="s">
        <v>658</v>
      </c>
      <c r="C1739" s="156">
        <v>2.2480000000000002</v>
      </c>
      <c r="D1739" s="57"/>
      <c r="E1739" s="19"/>
    </row>
    <row r="1740" spans="1:5" x14ac:dyDescent="0.25">
      <c r="A1740" s="17"/>
      <c r="B1740" s="120" t="s">
        <v>659</v>
      </c>
      <c r="C1740" s="156">
        <v>4.4960000000000004</v>
      </c>
      <c r="D1740" s="57"/>
      <c r="E1740" s="19"/>
    </row>
    <row r="1741" spans="1:5" x14ac:dyDescent="0.25">
      <c r="A1741" s="17"/>
      <c r="B1741" s="120" t="s">
        <v>660</v>
      </c>
      <c r="C1741" s="156">
        <v>7.6719999999999997</v>
      </c>
      <c r="D1741" s="57"/>
      <c r="E1741" s="19"/>
    </row>
    <row r="1742" spans="1:5" x14ac:dyDescent="0.25">
      <c r="A1742" s="17"/>
      <c r="B1742" s="120" t="s">
        <v>661</v>
      </c>
      <c r="C1742" s="156">
        <v>20.221599999999999</v>
      </c>
      <c r="D1742" s="57"/>
      <c r="E1742" s="19"/>
    </row>
    <row r="1743" spans="1:5" x14ac:dyDescent="0.25">
      <c r="A1743" s="17"/>
      <c r="B1743" s="120" t="s">
        <v>662</v>
      </c>
      <c r="C1743" s="156">
        <v>40.968959999999996</v>
      </c>
      <c r="D1743" s="57"/>
      <c r="E1743" s="19"/>
    </row>
    <row r="1744" spans="1:5" x14ac:dyDescent="0.25">
      <c r="A1744" s="17"/>
      <c r="B1744" s="120" t="s">
        <v>663</v>
      </c>
      <c r="C1744" s="156">
        <v>86.435839999999999</v>
      </c>
      <c r="D1744" s="57"/>
      <c r="E1744" s="19"/>
    </row>
    <row r="1745" spans="1:5" x14ac:dyDescent="0.25">
      <c r="A1745" s="17"/>
      <c r="B1745" s="120" t="s">
        <v>664</v>
      </c>
      <c r="C1745" s="156">
        <v>269.92537600000003</v>
      </c>
      <c r="D1745" s="57"/>
      <c r="E1745" s="19"/>
    </row>
    <row r="1746" spans="1:5" ht="13.8" thickBot="1" x14ac:dyDescent="0.3">
      <c r="A1746" s="17"/>
      <c r="B1746" s="122"/>
      <c r="C1746" s="177"/>
      <c r="D1746" s="55"/>
      <c r="E1746" s="17"/>
    </row>
    <row r="1747" spans="1:5" ht="13.8" thickBot="1" x14ac:dyDescent="0.3">
      <c r="A1747" s="17"/>
      <c r="B1747" s="119" t="s">
        <v>1099</v>
      </c>
      <c r="C1747" s="176"/>
      <c r="D1747" s="56"/>
      <c r="E1747" s="17"/>
    </row>
    <row r="1748" spans="1:5" x14ac:dyDescent="0.25">
      <c r="A1748" s="17"/>
      <c r="B1748" s="116" t="s">
        <v>0</v>
      </c>
      <c r="C1748" s="137" t="s">
        <v>1160</v>
      </c>
      <c r="D1748" s="53" t="s">
        <v>1161</v>
      </c>
      <c r="E1748" s="15"/>
    </row>
    <row r="1749" spans="1:5" x14ac:dyDescent="0.25">
      <c r="A1749" s="17"/>
      <c r="B1749" s="120" t="s">
        <v>665</v>
      </c>
      <c r="C1749" s="156">
        <v>3.8755168000000007</v>
      </c>
      <c r="D1749" s="57"/>
      <c r="E1749" s="19"/>
    </row>
    <row r="1750" spans="1:5" x14ac:dyDescent="0.25">
      <c r="A1750" s="17"/>
      <c r="B1750" s="120" t="s">
        <v>666</v>
      </c>
      <c r="C1750" s="156">
        <v>7.6875520000000002</v>
      </c>
      <c r="D1750" s="57"/>
      <c r="E1750" s="19"/>
    </row>
    <row r="1751" spans="1:5" x14ac:dyDescent="0.25">
      <c r="A1751" s="17"/>
      <c r="B1751" s="120" t="s">
        <v>667</v>
      </c>
      <c r="C1751" s="156">
        <v>21.981376000000004</v>
      </c>
      <c r="D1751" s="57"/>
      <c r="E1751" s="19"/>
    </row>
    <row r="1752" spans="1:5" x14ac:dyDescent="0.25">
      <c r="A1752" s="17"/>
      <c r="B1752" s="120" t="s">
        <v>668</v>
      </c>
      <c r="C1752" s="156">
        <v>35.668288000000011</v>
      </c>
      <c r="D1752" s="57"/>
      <c r="E1752" s="19"/>
    </row>
    <row r="1753" spans="1:5" x14ac:dyDescent="0.25">
      <c r="A1753" s="17"/>
      <c r="B1753" s="120" t="s">
        <v>669</v>
      </c>
      <c r="C1753" s="156">
        <v>67.014944</v>
      </c>
      <c r="D1753" s="57"/>
      <c r="E1753" s="19"/>
    </row>
    <row r="1754" spans="1:5" ht="13.8" thickBot="1" x14ac:dyDescent="0.3">
      <c r="A1754" s="17"/>
      <c r="B1754" s="122"/>
      <c r="C1754" s="177"/>
      <c r="D1754" s="55"/>
      <c r="E1754" s="17"/>
    </row>
    <row r="1755" spans="1:5" ht="13.8" thickBot="1" x14ac:dyDescent="0.3">
      <c r="A1755" s="17"/>
      <c r="B1755" s="119" t="s">
        <v>1100</v>
      </c>
      <c r="C1755" s="176"/>
      <c r="D1755" s="56"/>
      <c r="E1755" s="17"/>
    </row>
    <row r="1756" spans="1:5" x14ac:dyDescent="0.25">
      <c r="A1756" s="17"/>
      <c r="B1756" s="116" t="s">
        <v>0</v>
      </c>
      <c r="C1756" s="137" t="s">
        <v>1160</v>
      </c>
      <c r="D1756" s="53" t="s">
        <v>1161</v>
      </c>
      <c r="E1756" s="15"/>
    </row>
    <row r="1757" spans="1:5" x14ac:dyDescent="0.25">
      <c r="A1757" s="17"/>
      <c r="B1757" s="120" t="s">
        <v>670</v>
      </c>
      <c r="C1757" s="156">
        <v>3.6833280000000008</v>
      </c>
      <c r="D1757" s="57"/>
      <c r="E1757" s="19"/>
    </row>
    <row r="1758" spans="1:5" x14ac:dyDescent="0.25">
      <c r="A1758" s="17"/>
      <c r="B1758" s="120" t="s">
        <v>671</v>
      </c>
      <c r="C1758" s="156">
        <v>8.1270400000000009</v>
      </c>
      <c r="D1758" s="57"/>
      <c r="E1758" s="19"/>
    </row>
    <row r="1759" spans="1:5" x14ac:dyDescent="0.25">
      <c r="A1759" s="17"/>
      <c r="B1759" s="120" t="s">
        <v>672</v>
      </c>
      <c r="C1759" s="156">
        <v>19.763008000000003</v>
      </c>
      <c r="D1759" s="57"/>
      <c r="E1759" s="19"/>
    </row>
    <row r="1760" spans="1:5" x14ac:dyDescent="0.25">
      <c r="A1760" s="17"/>
      <c r="B1760" s="120" t="s">
        <v>673</v>
      </c>
      <c r="C1760" s="156">
        <v>47.314720000000008</v>
      </c>
      <c r="D1760" s="57"/>
      <c r="E1760" s="19"/>
    </row>
    <row r="1761" spans="1:5" x14ac:dyDescent="0.25">
      <c r="A1761" s="17"/>
      <c r="B1761" s="120" t="s">
        <v>674</v>
      </c>
      <c r="C1761" s="156">
        <v>82.428415999999999</v>
      </c>
      <c r="D1761" s="57"/>
      <c r="E1761" s="19"/>
    </row>
    <row r="1762" spans="1:5" ht="13.8" thickBot="1" x14ac:dyDescent="0.3">
      <c r="A1762" s="17"/>
      <c r="B1762" s="122"/>
      <c r="C1762" s="177"/>
      <c r="D1762" s="55"/>
      <c r="E1762" s="17"/>
    </row>
    <row r="1763" spans="1:5" ht="13.8" thickBot="1" x14ac:dyDescent="0.3">
      <c r="A1763" s="17"/>
      <c r="B1763" s="119" t="s">
        <v>1101</v>
      </c>
      <c r="C1763" s="176"/>
      <c r="D1763" s="56"/>
      <c r="E1763" s="17"/>
    </row>
    <row r="1764" spans="1:5" x14ac:dyDescent="0.25">
      <c r="A1764" s="17"/>
      <c r="B1764" s="116" t="s">
        <v>0</v>
      </c>
      <c r="C1764" s="137" t="s">
        <v>1160</v>
      </c>
      <c r="D1764" s="53" t="s">
        <v>1161</v>
      </c>
      <c r="E1764" s="15"/>
    </row>
    <row r="1765" spans="1:5" x14ac:dyDescent="0.25">
      <c r="A1765" s="17"/>
      <c r="B1765" s="120" t="s">
        <v>675</v>
      </c>
      <c r="C1765" s="156">
        <v>3.1897600000000006</v>
      </c>
      <c r="D1765" s="57"/>
      <c r="E1765" s="19"/>
    </row>
    <row r="1766" spans="1:5" x14ac:dyDescent="0.25">
      <c r="A1766" s="17"/>
      <c r="B1766" s="120" t="s">
        <v>676</v>
      </c>
      <c r="C1766" s="156">
        <v>4.2219520000000008</v>
      </c>
      <c r="D1766" s="57"/>
      <c r="E1766" s="19"/>
    </row>
    <row r="1767" spans="1:5" x14ac:dyDescent="0.25">
      <c r="A1767" s="17"/>
      <c r="B1767" s="120" t="s">
        <v>677</v>
      </c>
      <c r="C1767" s="156">
        <v>8.0209920000000015</v>
      </c>
      <c r="D1767" s="57"/>
      <c r="E1767" s="19"/>
    </row>
    <row r="1768" spans="1:5" x14ac:dyDescent="0.25">
      <c r="A1768" s="17"/>
      <c r="B1768" s="120" t="s">
        <v>678</v>
      </c>
      <c r="C1768" s="156">
        <v>13.533184</v>
      </c>
      <c r="D1768" s="57"/>
      <c r="E1768" s="19"/>
    </row>
    <row r="1769" spans="1:5" x14ac:dyDescent="0.25">
      <c r="A1769" s="17"/>
      <c r="B1769" s="120" t="s">
        <v>679</v>
      </c>
      <c r="C1769" s="156">
        <v>37.062144000000004</v>
      </c>
      <c r="D1769" s="57"/>
      <c r="E1769" s="19"/>
    </row>
    <row r="1770" spans="1:5" x14ac:dyDescent="0.25">
      <c r="A1770" s="17"/>
      <c r="B1770" s="120" t="s">
        <v>680</v>
      </c>
      <c r="C1770" s="156">
        <v>56.69171200000001</v>
      </c>
      <c r="D1770" s="57"/>
      <c r="E1770" s="19"/>
    </row>
    <row r="1771" spans="1:5" x14ac:dyDescent="0.25">
      <c r="A1771" s="17"/>
      <c r="B1771" s="120" t="s">
        <v>681</v>
      </c>
      <c r="C1771" s="156">
        <v>161.28000000000003</v>
      </c>
      <c r="D1771" s="57"/>
      <c r="E1771" s="19"/>
    </row>
    <row r="1772" spans="1:5" x14ac:dyDescent="0.25">
      <c r="A1772" s="17"/>
      <c r="B1772" s="120" t="s">
        <v>682</v>
      </c>
      <c r="C1772" s="156">
        <v>458.18572800000004</v>
      </c>
      <c r="D1772" s="57"/>
      <c r="E1772" s="19"/>
    </row>
    <row r="1773" spans="1:5" ht="13.8" thickBot="1" x14ac:dyDescent="0.3">
      <c r="A1773" s="17"/>
      <c r="B1773" s="122"/>
      <c r="C1773" s="177"/>
      <c r="D1773" s="55"/>
      <c r="E1773" s="17"/>
    </row>
    <row r="1774" spans="1:5" ht="13.8" thickBot="1" x14ac:dyDescent="0.3">
      <c r="A1774" s="17"/>
      <c r="B1774" s="119" t="s">
        <v>1102</v>
      </c>
      <c r="C1774" s="176"/>
      <c r="D1774" s="56"/>
      <c r="E1774" s="17"/>
    </row>
    <row r="1775" spans="1:5" x14ac:dyDescent="0.25">
      <c r="A1775" s="17"/>
      <c r="B1775" s="116" t="s">
        <v>0</v>
      </c>
      <c r="C1775" s="137" t="s">
        <v>1160</v>
      </c>
      <c r="D1775" s="53" t="s">
        <v>1161</v>
      </c>
      <c r="E1775" s="15"/>
    </row>
    <row r="1776" spans="1:5" x14ac:dyDescent="0.25">
      <c r="A1776" s="17"/>
      <c r="B1776" s="120" t="s">
        <v>683</v>
      </c>
      <c r="C1776" s="156">
        <v>3.8814720000000005</v>
      </c>
      <c r="D1776" s="57"/>
      <c r="E1776" s="19"/>
    </row>
    <row r="1777" spans="1:5" x14ac:dyDescent="0.25">
      <c r="A1777" s="17"/>
      <c r="B1777" s="120" t="s">
        <v>684</v>
      </c>
      <c r="C1777" s="156">
        <v>5.454848000000001</v>
      </c>
      <c r="D1777" s="57"/>
      <c r="E1777" s="19"/>
    </row>
    <row r="1778" spans="1:5" x14ac:dyDescent="0.25">
      <c r="A1778" s="17"/>
      <c r="B1778" s="120" t="s">
        <v>685</v>
      </c>
      <c r="C1778" s="156">
        <v>9.2503039999999999</v>
      </c>
      <c r="D1778" s="57"/>
      <c r="E1778" s="19"/>
    </row>
    <row r="1779" spans="1:5" x14ac:dyDescent="0.25">
      <c r="A1779" s="17"/>
      <c r="B1779" s="120" t="s">
        <v>686</v>
      </c>
      <c r="C1779" s="156">
        <v>15.275008</v>
      </c>
      <c r="D1779" s="57"/>
      <c r="E1779" s="19"/>
    </row>
    <row r="1780" spans="1:5" x14ac:dyDescent="0.25">
      <c r="A1780" s="17"/>
      <c r="B1780" s="120" t="s">
        <v>687</v>
      </c>
      <c r="C1780" s="156">
        <v>35.700224000000006</v>
      </c>
      <c r="D1780" s="57"/>
      <c r="E1780" s="19"/>
    </row>
    <row r="1781" spans="1:5" x14ac:dyDescent="0.25">
      <c r="A1781" s="17"/>
      <c r="B1781" s="120" t="s">
        <v>688</v>
      </c>
      <c r="C1781" s="156">
        <v>87.808000000000021</v>
      </c>
      <c r="D1781" s="57"/>
      <c r="E1781" s="19"/>
    </row>
    <row r="1782" spans="1:5" ht="13.8" thickBot="1" x14ac:dyDescent="0.3">
      <c r="A1782" s="17"/>
      <c r="B1782" s="122"/>
      <c r="C1782" s="177"/>
      <c r="D1782" s="55"/>
      <c r="E1782" s="17"/>
    </row>
    <row r="1783" spans="1:5" ht="13.8" thickBot="1" x14ac:dyDescent="0.3">
      <c r="A1783" s="17"/>
      <c r="B1783" s="119" t="s">
        <v>1103</v>
      </c>
      <c r="C1783" s="179"/>
      <c r="D1783" s="58"/>
      <c r="E1783" s="17"/>
    </row>
    <row r="1784" spans="1:5" x14ac:dyDescent="0.25">
      <c r="A1784" s="17"/>
      <c r="B1784" s="116" t="s">
        <v>0</v>
      </c>
      <c r="C1784" s="137" t="s">
        <v>1160</v>
      </c>
      <c r="D1784" s="53" t="s">
        <v>1161</v>
      </c>
      <c r="E1784" s="15"/>
    </row>
    <row r="1785" spans="1:5" x14ac:dyDescent="0.25">
      <c r="A1785" s="17"/>
      <c r="B1785" s="120" t="s">
        <v>689</v>
      </c>
      <c r="C1785" s="156">
        <v>9.4943360000000006</v>
      </c>
      <c r="D1785" s="57"/>
      <c r="E1785" s="19"/>
    </row>
    <row r="1786" spans="1:5" x14ac:dyDescent="0.25">
      <c r="A1786" s="17"/>
      <c r="B1786" s="120" t="s">
        <v>690</v>
      </c>
      <c r="C1786" s="156">
        <v>12.968384000000002</v>
      </c>
      <c r="D1786" s="57"/>
      <c r="E1786" s="19"/>
    </row>
    <row r="1787" spans="1:5" x14ac:dyDescent="0.25">
      <c r="A1787" s="17"/>
      <c r="B1787" s="120" t="s">
        <v>691</v>
      </c>
      <c r="C1787" s="156">
        <v>15.123968000000001</v>
      </c>
      <c r="D1787" s="57"/>
      <c r="E1787" s="19"/>
    </row>
    <row r="1788" spans="1:5" x14ac:dyDescent="0.25">
      <c r="A1788" s="17"/>
      <c r="B1788" s="120" t="s">
        <v>692</v>
      </c>
      <c r="C1788" s="156">
        <v>33.544096000000003</v>
      </c>
      <c r="D1788" s="57"/>
      <c r="E1788" s="19"/>
    </row>
    <row r="1789" spans="1:5" x14ac:dyDescent="0.25">
      <c r="A1789" s="17"/>
      <c r="B1789" s="120" t="s">
        <v>693</v>
      </c>
      <c r="C1789" s="156">
        <v>70.366912000000013</v>
      </c>
      <c r="D1789" s="57"/>
      <c r="E1789" s="19"/>
    </row>
    <row r="1790" spans="1:5" x14ac:dyDescent="0.25">
      <c r="A1790" s="17"/>
      <c r="B1790" s="120" t="s">
        <v>694</v>
      </c>
      <c r="C1790" s="156">
        <v>200.81462400000001</v>
      </c>
      <c r="D1790" s="57"/>
      <c r="E1790" s="19"/>
    </row>
    <row r="1791" spans="1:5" ht="13.8" thickBot="1" x14ac:dyDescent="0.3">
      <c r="A1791" s="17"/>
      <c r="B1791" s="122"/>
      <c r="C1791" s="177"/>
      <c r="D1791" s="55"/>
      <c r="E1791" s="17"/>
    </row>
    <row r="1792" spans="1:5" ht="13.8" thickBot="1" x14ac:dyDescent="0.3">
      <c r="A1792" s="17"/>
      <c r="B1792" s="119" t="s">
        <v>1104</v>
      </c>
      <c r="C1792" s="176"/>
      <c r="D1792" s="56"/>
      <c r="E1792" s="17"/>
    </row>
    <row r="1793" spans="1:5" x14ac:dyDescent="0.25">
      <c r="A1793" s="17"/>
      <c r="B1793" s="116" t="s">
        <v>0</v>
      </c>
      <c r="C1793" s="137" t="s">
        <v>1160</v>
      </c>
      <c r="D1793" s="53" t="s">
        <v>1161</v>
      </c>
      <c r="E1793" s="15"/>
    </row>
    <row r="1794" spans="1:5" x14ac:dyDescent="0.25">
      <c r="A1794" s="17"/>
      <c r="B1794" s="120" t="s">
        <v>695</v>
      </c>
      <c r="C1794" s="156">
        <v>8.8909120000000019</v>
      </c>
      <c r="D1794" s="57"/>
      <c r="E1794" s="19"/>
    </row>
    <row r="1795" spans="1:5" x14ac:dyDescent="0.25">
      <c r="A1795" s="17"/>
      <c r="B1795" s="120" t="s">
        <v>690</v>
      </c>
      <c r="C1795" s="156">
        <v>15.298368</v>
      </c>
      <c r="D1795" s="57"/>
      <c r="E1795" s="19"/>
    </row>
    <row r="1796" spans="1:5" x14ac:dyDescent="0.25">
      <c r="A1796" s="17"/>
      <c r="B1796" s="120" t="s">
        <v>691</v>
      </c>
      <c r="C1796" s="156">
        <v>15.329760000000004</v>
      </c>
      <c r="D1796" s="57"/>
      <c r="E1796" s="19"/>
    </row>
    <row r="1797" spans="1:5" x14ac:dyDescent="0.25">
      <c r="A1797" s="17"/>
      <c r="B1797" s="120" t="s">
        <v>692</v>
      </c>
      <c r="C1797" s="156">
        <v>34.182400000000001</v>
      </c>
      <c r="D1797" s="57"/>
      <c r="E1797" s="19"/>
    </row>
    <row r="1798" spans="1:5" x14ac:dyDescent="0.25">
      <c r="A1798" s="17"/>
      <c r="B1798" s="120" t="s">
        <v>693</v>
      </c>
      <c r="C1798" s="156">
        <v>68.204352</v>
      </c>
      <c r="D1798" s="57"/>
      <c r="E1798" s="19"/>
    </row>
    <row r="1799" spans="1:5" x14ac:dyDescent="0.25">
      <c r="A1799" s="17"/>
      <c r="B1799" s="120" t="s">
        <v>694</v>
      </c>
      <c r="C1799" s="156">
        <v>249.88380799999999</v>
      </c>
      <c r="D1799" s="57"/>
      <c r="E1799" s="19"/>
    </row>
    <row r="1800" spans="1:5" ht="13.8" thickBot="1" x14ac:dyDescent="0.3">
      <c r="A1800" s="17"/>
      <c r="B1800" s="122"/>
      <c r="C1800" s="177"/>
      <c r="D1800" s="55"/>
      <c r="E1800" s="17"/>
    </row>
    <row r="1801" spans="1:5" ht="13.8" thickBot="1" x14ac:dyDescent="0.3">
      <c r="A1801" s="17"/>
      <c r="B1801" s="119" t="s">
        <v>1105</v>
      </c>
      <c r="C1801" s="176"/>
      <c r="D1801" s="56"/>
      <c r="E1801" s="17"/>
    </row>
    <row r="1802" spans="1:5" x14ac:dyDescent="0.25">
      <c r="A1802" s="17"/>
      <c r="B1802" s="116" t="s">
        <v>0</v>
      </c>
      <c r="C1802" s="137" t="s">
        <v>1160</v>
      </c>
      <c r="D1802" s="53" t="s">
        <v>1161</v>
      </c>
      <c r="E1802" s="15"/>
    </row>
    <row r="1803" spans="1:5" x14ac:dyDescent="0.25">
      <c r="A1803" s="17"/>
      <c r="B1803" s="120" t="s">
        <v>399</v>
      </c>
      <c r="C1803" s="156">
        <v>2.1</v>
      </c>
      <c r="D1803" s="57"/>
      <c r="E1803" s="19"/>
    </row>
    <row r="1804" spans="1:5" x14ac:dyDescent="0.25">
      <c r="A1804" s="17"/>
      <c r="B1804" s="120" t="s">
        <v>400</v>
      </c>
      <c r="C1804" s="156">
        <v>3.5600000000000005</v>
      </c>
      <c r="D1804" s="57"/>
      <c r="E1804" s="19"/>
    </row>
    <row r="1805" spans="1:5" x14ac:dyDescent="0.25">
      <c r="A1805" s="17"/>
      <c r="B1805" s="120" t="s">
        <v>401</v>
      </c>
      <c r="C1805" s="156">
        <v>3.3400000000000003</v>
      </c>
      <c r="D1805" s="57"/>
      <c r="E1805" s="19"/>
    </row>
    <row r="1806" spans="1:5" x14ac:dyDescent="0.25">
      <c r="A1806" s="17"/>
      <c r="B1806" s="120" t="s">
        <v>402</v>
      </c>
      <c r="C1806" s="156">
        <v>6.6000000000000005</v>
      </c>
      <c r="D1806" s="57"/>
      <c r="E1806" s="19"/>
    </row>
    <row r="1807" spans="1:5" x14ac:dyDescent="0.25">
      <c r="A1807" s="17"/>
      <c r="B1807" s="120" t="s">
        <v>403</v>
      </c>
      <c r="C1807" s="156">
        <v>13.559999999999999</v>
      </c>
      <c r="D1807" s="57"/>
      <c r="E1807" s="19"/>
    </row>
    <row r="1808" spans="1:5" x14ac:dyDescent="0.25">
      <c r="A1808" s="17"/>
      <c r="B1808" s="120" t="s">
        <v>404</v>
      </c>
      <c r="C1808" s="156">
        <v>35.6</v>
      </c>
      <c r="D1808" s="57"/>
      <c r="E1808" s="19"/>
    </row>
    <row r="1809" spans="1:5" x14ac:dyDescent="0.25">
      <c r="A1809" s="17"/>
      <c r="B1809" s="120" t="s">
        <v>405</v>
      </c>
      <c r="C1809" s="156">
        <v>71.304000000000002</v>
      </c>
      <c r="D1809" s="57"/>
      <c r="E1809" s="19"/>
    </row>
    <row r="1810" spans="1:5" x14ac:dyDescent="0.25">
      <c r="A1810" s="17"/>
      <c r="B1810" s="120" t="s">
        <v>406</v>
      </c>
      <c r="C1810" s="156">
        <v>397.828125</v>
      </c>
      <c r="D1810" s="57"/>
      <c r="E1810" s="19"/>
    </row>
    <row r="1811" spans="1:5" x14ac:dyDescent="0.25">
      <c r="A1811" s="17"/>
      <c r="B1811" s="120" t="s">
        <v>407</v>
      </c>
      <c r="C1811" s="156">
        <v>550.6875</v>
      </c>
      <c r="D1811" s="57"/>
      <c r="E1811" s="19"/>
    </row>
    <row r="1812" spans="1:5" ht="13.8" thickBot="1" x14ac:dyDescent="0.3">
      <c r="A1812" s="17"/>
      <c r="B1812" s="122"/>
      <c r="C1812" s="177"/>
      <c r="D1812" s="55"/>
      <c r="E1812" s="17"/>
    </row>
    <row r="1813" spans="1:5" ht="13.8" thickBot="1" x14ac:dyDescent="0.3">
      <c r="A1813" s="17"/>
      <c r="B1813" s="119" t="s">
        <v>1106</v>
      </c>
      <c r="C1813" s="176"/>
      <c r="D1813" s="56"/>
      <c r="E1813" s="17"/>
    </row>
    <row r="1814" spans="1:5" x14ac:dyDescent="0.25">
      <c r="A1814" s="17"/>
      <c r="B1814" s="116" t="s">
        <v>0</v>
      </c>
      <c r="C1814" s="137" t="s">
        <v>1160</v>
      </c>
      <c r="D1814" s="53" t="s">
        <v>1161</v>
      </c>
      <c r="E1814" s="15"/>
    </row>
    <row r="1815" spans="1:5" x14ac:dyDescent="0.25">
      <c r="A1815" s="17"/>
      <c r="B1815" s="120" t="s">
        <v>696</v>
      </c>
      <c r="C1815" s="156">
        <v>4.6419749999999995</v>
      </c>
      <c r="D1815" s="57"/>
      <c r="E1815" s="19"/>
    </row>
    <row r="1816" spans="1:5" x14ac:dyDescent="0.25">
      <c r="A1816" s="17"/>
      <c r="B1816" s="120" t="s">
        <v>697</v>
      </c>
      <c r="C1816" s="156">
        <v>5.8115250000000005</v>
      </c>
      <c r="D1816" s="57"/>
      <c r="E1816" s="19"/>
    </row>
    <row r="1817" spans="1:5" x14ac:dyDescent="0.25">
      <c r="A1817" s="17"/>
      <c r="B1817" s="120" t="s">
        <v>698</v>
      </c>
      <c r="C1817" s="156">
        <v>9.8997749999999982</v>
      </c>
      <c r="D1817" s="57"/>
      <c r="E1817" s="19"/>
    </row>
    <row r="1818" spans="1:5" x14ac:dyDescent="0.25">
      <c r="A1818" s="17"/>
      <c r="B1818" s="120" t="s">
        <v>699</v>
      </c>
      <c r="C1818" s="156">
        <v>16.65315</v>
      </c>
      <c r="D1818" s="57"/>
      <c r="E1818" s="19"/>
    </row>
    <row r="1819" spans="1:5" x14ac:dyDescent="0.25">
      <c r="A1819" s="17"/>
      <c r="B1819" s="120" t="s">
        <v>700</v>
      </c>
      <c r="C1819" s="156">
        <v>43.143974999999998</v>
      </c>
      <c r="D1819" s="57"/>
      <c r="E1819" s="19"/>
    </row>
    <row r="1820" spans="1:5" x14ac:dyDescent="0.25">
      <c r="A1820" s="17"/>
      <c r="B1820" s="120" t="s">
        <v>701</v>
      </c>
      <c r="C1820" s="156">
        <v>63.373049999999992</v>
      </c>
      <c r="D1820" s="57"/>
      <c r="E1820" s="19"/>
    </row>
    <row r="1821" spans="1:5" x14ac:dyDescent="0.25">
      <c r="A1821" s="17"/>
      <c r="B1821" s="120" t="s">
        <v>702</v>
      </c>
      <c r="C1821" s="156">
        <v>101.19999999999999</v>
      </c>
      <c r="D1821" s="57"/>
      <c r="E1821" s="19"/>
    </row>
    <row r="1822" spans="1:5" ht="13.8" thickBot="1" x14ac:dyDescent="0.3">
      <c r="A1822" s="17"/>
      <c r="B1822" s="122"/>
      <c r="C1822" s="177"/>
      <c r="D1822" s="55"/>
      <c r="E1822" s="17"/>
    </row>
    <row r="1823" spans="1:5" ht="13.8" thickBot="1" x14ac:dyDescent="0.3">
      <c r="A1823" s="17"/>
      <c r="B1823" s="119" t="s">
        <v>1107</v>
      </c>
      <c r="C1823" s="176"/>
      <c r="D1823" s="56"/>
      <c r="E1823" s="17"/>
    </row>
    <row r="1824" spans="1:5" x14ac:dyDescent="0.25">
      <c r="A1824" s="17"/>
      <c r="B1824" s="116" t="s">
        <v>0</v>
      </c>
      <c r="C1824" s="137" t="s">
        <v>1160</v>
      </c>
      <c r="D1824" s="53" t="s">
        <v>1161</v>
      </c>
      <c r="E1824" s="15"/>
    </row>
    <row r="1825" spans="1:5" x14ac:dyDescent="0.25">
      <c r="A1825" s="17"/>
      <c r="B1825" s="120" t="s">
        <v>703</v>
      </c>
      <c r="C1825" s="156">
        <v>129.00239999999999</v>
      </c>
      <c r="D1825" s="57"/>
      <c r="E1825" s="19"/>
    </row>
    <row r="1826" spans="1:5" x14ac:dyDescent="0.25">
      <c r="A1826" s="17"/>
      <c r="B1826" s="120" t="s">
        <v>704</v>
      </c>
      <c r="C1826" s="156">
        <v>133.644375</v>
      </c>
      <c r="D1826" s="57"/>
      <c r="E1826" s="19"/>
    </row>
    <row r="1827" spans="1:5" x14ac:dyDescent="0.25">
      <c r="A1827" s="17"/>
      <c r="B1827" s="120" t="s">
        <v>705</v>
      </c>
      <c r="C1827" s="156">
        <v>208.83712499999999</v>
      </c>
      <c r="D1827" s="57"/>
      <c r="E1827" s="19"/>
    </row>
    <row r="1828" spans="1:5" x14ac:dyDescent="0.25">
      <c r="A1828" s="17"/>
      <c r="B1828" s="120" t="s">
        <v>706</v>
      </c>
      <c r="C1828" s="156">
        <v>312.89602500000001</v>
      </c>
      <c r="D1828" s="57"/>
      <c r="E1828" s="19"/>
    </row>
    <row r="1829" spans="1:5" x14ac:dyDescent="0.25">
      <c r="A1829" s="17"/>
      <c r="B1829" s="120" t="s">
        <v>707</v>
      </c>
      <c r="C1829" s="156">
        <v>797.87106000000006</v>
      </c>
      <c r="D1829" s="57"/>
      <c r="E1829" s="19"/>
    </row>
    <row r="1830" spans="1:5" x14ac:dyDescent="0.25">
      <c r="A1830" s="17"/>
      <c r="B1830" s="120" t="s">
        <v>708</v>
      </c>
      <c r="C1830" s="156">
        <v>1221.3811800000001</v>
      </c>
      <c r="D1830" s="57"/>
      <c r="E1830" s="19"/>
    </row>
    <row r="1831" spans="1:5" x14ac:dyDescent="0.25">
      <c r="A1831" s="17"/>
      <c r="B1831" s="120" t="s">
        <v>709</v>
      </c>
      <c r="C1831" s="156">
        <v>1397.25</v>
      </c>
      <c r="D1831" s="57"/>
      <c r="E1831" s="19"/>
    </row>
    <row r="1832" spans="1:5" ht="13.8" thickBot="1" x14ac:dyDescent="0.3">
      <c r="A1832" s="17"/>
      <c r="B1832" s="123"/>
      <c r="C1832" s="178"/>
      <c r="D1832" s="55"/>
      <c r="E1832" s="17"/>
    </row>
    <row r="1833" spans="1:5" ht="13.8" thickBot="1" x14ac:dyDescent="0.3">
      <c r="A1833" s="17"/>
      <c r="B1833" s="119" t="s">
        <v>1108</v>
      </c>
      <c r="C1833" s="174"/>
      <c r="D1833" s="56"/>
      <c r="E1833" s="17"/>
    </row>
    <row r="1834" spans="1:5" x14ac:dyDescent="0.25">
      <c r="A1834" s="17"/>
      <c r="B1834" s="116" t="s">
        <v>0</v>
      </c>
      <c r="C1834" s="137" t="s">
        <v>1160</v>
      </c>
      <c r="D1834" s="53" t="s">
        <v>1161</v>
      </c>
      <c r="E1834" s="15"/>
    </row>
    <row r="1835" spans="1:5" x14ac:dyDescent="0.25">
      <c r="A1835" s="17"/>
      <c r="B1835" s="120" t="s">
        <v>408</v>
      </c>
      <c r="C1835" s="156">
        <v>26.724999999999998</v>
      </c>
      <c r="D1835" s="57"/>
      <c r="E1835" s="19"/>
    </row>
    <row r="1836" spans="1:5" x14ac:dyDescent="0.25">
      <c r="A1836" s="17"/>
      <c r="B1836" s="120" t="s">
        <v>409</v>
      </c>
      <c r="C1836" s="156">
        <v>21.75</v>
      </c>
      <c r="D1836" s="57"/>
      <c r="E1836" s="19"/>
    </row>
    <row r="1837" spans="1:5" x14ac:dyDescent="0.25">
      <c r="A1837" s="17"/>
      <c r="B1837" s="120" t="s">
        <v>410</v>
      </c>
      <c r="C1837" s="156">
        <v>22.0625</v>
      </c>
      <c r="D1837" s="57"/>
      <c r="E1837" s="19"/>
    </row>
    <row r="1838" spans="1:5" x14ac:dyDescent="0.25">
      <c r="A1838" s="17"/>
      <c r="B1838" s="120" t="s">
        <v>411</v>
      </c>
      <c r="C1838" s="156">
        <v>23.75</v>
      </c>
      <c r="D1838" s="57"/>
      <c r="E1838" s="19"/>
    </row>
    <row r="1839" spans="1:5" x14ac:dyDescent="0.25">
      <c r="A1839" s="17"/>
      <c r="B1839" s="120" t="s">
        <v>412</v>
      </c>
      <c r="C1839" s="156">
        <v>24.25</v>
      </c>
      <c r="D1839" s="57"/>
      <c r="E1839" s="19"/>
    </row>
    <row r="1840" spans="1:5" x14ac:dyDescent="0.25">
      <c r="A1840" s="17"/>
      <c r="B1840" s="120" t="s">
        <v>413</v>
      </c>
      <c r="C1840" s="156">
        <v>25.9375</v>
      </c>
      <c r="D1840" s="57"/>
      <c r="E1840" s="19"/>
    </row>
    <row r="1841" spans="1:5" x14ac:dyDescent="0.25">
      <c r="A1841" s="17"/>
      <c r="B1841" s="120" t="s">
        <v>414</v>
      </c>
      <c r="C1841" s="156">
        <v>26.4375</v>
      </c>
      <c r="D1841" s="57"/>
      <c r="E1841" s="19"/>
    </row>
    <row r="1842" spans="1:5" x14ac:dyDescent="0.25">
      <c r="A1842" s="17"/>
      <c r="B1842" s="120" t="s">
        <v>415</v>
      </c>
      <c r="C1842" s="156">
        <v>162.5</v>
      </c>
      <c r="D1842" s="57"/>
      <c r="E1842" s="19"/>
    </row>
    <row r="1843" spans="1:5" ht="13.8" thickBot="1" x14ac:dyDescent="0.3">
      <c r="A1843" s="17"/>
      <c r="B1843" s="123"/>
      <c r="C1843" s="180"/>
      <c r="D1843" s="55"/>
      <c r="E1843" s="17"/>
    </row>
    <row r="1844" spans="1:5" ht="13.8" thickBot="1" x14ac:dyDescent="0.3">
      <c r="A1844" s="17"/>
      <c r="B1844" s="119" t="s">
        <v>1109</v>
      </c>
      <c r="C1844" s="174"/>
      <c r="D1844" s="56"/>
      <c r="E1844" s="17"/>
    </row>
    <row r="1845" spans="1:5" x14ac:dyDescent="0.25">
      <c r="A1845" s="17"/>
      <c r="B1845" s="116" t="s">
        <v>0</v>
      </c>
      <c r="C1845" s="137" t="s">
        <v>1160</v>
      </c>
      <c r="D1845" s="53" t="s">
        <v>1161</v>
      </c>
      <c r="E1845" s="15"/>
    </row>
    <row r="1846" spans="1:5" x14ac:dyDescent="0.25">
      <c r="A1846" s="17"/>
      <c r="B1846" s="124" t="s">
        <v>748</v>
      </c>
      <c r="C1846" s="156">
        <v>492.75799999999998</v>
      </c>
      <c r="D1846" s="57"/>
      <c r="E1846" s="15"/>
    </row>
    <row r="1847" spans="1:5" x14ac:dyDescent="0.25">
      <c r="A1847" s="17"/>
      <c r="B1847" s="124" t="s">
        <v>749</v>
      </c>
      <c r="C1847" s="156">
        <v>605.93007999999986</v>
      </c>
      <c r="D1847" s="57"/>
      <c r="E1847" s="132"/>
    </row>
    <row r="1848" spans="1:5" x14ac:dyDescent="0.25">
      <c r="A1848" s="17"/>
      <c r="B1848" s="124" t="s">
        <v>750</v>
      </c>
      <c r="C1848" s="156">
        <v>710.87813999999992</v>
      </c>
      <c r="D1848" s="57"/>
      <c r="E1848" s="132"/>
    </row>
    <row r="1849" spans="1:5" x14ac:dyDescent="0.25">
      <c r="A1849" s="17"/>
      <c r="B1849" s="124" t="s">
        <v>751</v>
      </c>
      <c r="C1849" s="156">
        <v>810.53279999999995</v>
      </c>
      <c r="D1849" s="57"/>
      <c r="E1849" s="132"/>
    </row>
    <row r="1850" spans="1:5" x14ac:dyDescent="0.25">
      <c r="A1850" s="17"/>
      <c r="B1850" s="124" t="s">
        <v>752</v>
      </c>
      <c r="C1850" s="156">
        <v>921.84119999999996</v>
      </c>
      <c r="D1850" s="57"/>
      <c r="E1850" s="132"/>
    </row>
    <row r="1851" spans="1:5" x14ac:dyDescent="0.25">
      <c r="A1851" s="17"/>
      <c r="B1851" s="124" t="s">
        <v>753</v>
      </c>
      <c r="C1851" s="156">
        <v>982.35759999999982</v>
      </c>
      <c r="D1851" s="57"/>
      <c r="E1851" s="132"/>
    </row>
    <row r="1852" spans="1:5" x14ac:dyDescent="0.25">
      <c r="A1852" s="17"/>
      <c r="B1852" s="124" t="s">
        <v>754</v>
      </c>
      <c r="C1852" s="156">
        <v>1060.6187199999999</v>
      </c>
      <c r="D1852" s="57"/>
      <c r="E1852" s="132"/>
    </row>
    <row r="1853" spans="1:5" x14ac:dyDescent="0.25">
      <c r="A1853" s="17"/>
      <c r="B1853" s="124" t="s">
        <v>755</v>
      </c>
      <c r="C1853" s="156">
        <v>1164.5065599999998</v>
      </c>
      <c r="D1853" s="57"/>
      <c r="E1853" s="132"/>
    </row>
    <row r="1854" spans="1:5" x14ac:dyDescent="0.25">
      <c r="A1854" s="17"/>
      <c r="B1854" s="124" t="s">
        <v>756</v>
      </c>
      <c r="C1854" s="156">
        <v>1260.8523200000002</v>
      </c>
      <c r="D1854" s="57"/>
      <c r="E1854" s="132"/>
    </row>
    <row r="1855" spans="1:5" x14ac:dyDescent="0.25">
      <c r="A1855" s="17"/>
      <c r="B1855" s="124" t="s">
        <v>757</v>
      </c>
      <c r="C1855" s="156">
        <v>1364.748</v>
      </c>
      <c r="D1855" s="57"/>
      <c r="E1855" s="132"/>
    </row>
    <row r="1856" spans="1:5" x14ac:dyDescent="0.25">
      <c r="A1856" s="17"/>
      <c r="B1856" s="124" t="s">
        <v>1142</v>
      </c>
      <c r="C1856" s="156">
        <f>C1857-103</f>
        <v>837.50000000000011</v>
      </c>
      <c r="D1856" s="57"/>
      <c r="E1856" s="19"/>
    </row>
    <row r="1857" spans="1:5" x14ac:dyDescent="0.25">
      <c r="A1857" s="17"/>
      <c r="B1857" s="124" t="s">
        <v>1143</v>
      </c>
      <c r="C1857" s="156">
        <f>855*1.1</f>
        <v>940.50000000000011</v>
      </c>
      <c r="D1857" s="57"/>
      <c r="E1857" s="19"/>
    </row>
    <row r="1858" spans="1:5" x14ac:dyDescent="0.25">
      <c r="A1858" s="17"/>
      <c r="B1858" s="124" t="s">
        <v>1144</v>
      </c>
      <c r="C1858" s="156">
        <f>998*1.1</f>
        <v>1097.8000000000002</v>
      </c>
      <c r="D1858" s="57"/>
      <c r="E1858" s="19"/>
    </row>
    <row r="1859" spans="1:5" x14ac:dyDescent="0.25">
      <c r="A1859" s="17"/>
      <c r="B1859" s="124" t="s">
        <v>1145</v>
      </c>
      <c r="C1859" s="156">
        <f>1161*1.12</f>
        <v>1300.3200000000002</v>
      </c>
      <c r="D1859" s="57"/>
      <c r="E1859" s="19"/>
    </row>
    <row r="1860" spans="1:5" x14ac:dyDescent="0.25">
      <c r="A1860" s="17"/>
      <c r="B1860" s="124" t="s">
        <v>1146</v>
      </c>
      <c r="C1860" s="156">
        <f>C1859+150</f>
        <v>1450.3200000000002</v>
      </c>
      <c r="D1860" s="57"/>
      <c r="E1860" s="19"/>
    </row>
    <row r="1861" spans="1:5" x14ac:dyDescent="0.25">
      <c r="A1861" s="17"/>
      <c r="B1861" s="124" t="s">
        <v>1147</v>
      </c>
      <c r="C1861" s="156">
        <f>C1860+157</f>
        <v>1607.3200000000002</v>
      </c>
      <c r="D1861" s="57"/>
      <c r="E1861" s="19"/>
    </row>
    <row r="1862" spans="1:5" x14ac:dyDescent="0.25">
      <c r="A1862" s="17"/>
      <c r="B1862" s="124" t="s">
        <v>1148</v>
      </c>
      <c r="C1862" s="156">
        <f t="shared" ref="C1862:C1865" si="0">C1861+157</f>
        <v>1764.3200000000002</v>
      </c>
      <c r="D1862" s="57"/>
      <c r="E1862" s="19"/>
    </row>
    <row r="1863" spans="1:5" x14ac:dyDescent="0.25">
      <c r="A1863" s="17"/>
      <c r="B1863" s="124" t="s">
        <v>1149</v>
      </c>
      <c r="C1863" s="156">
        <f t="shared" si="0"/>
        <v>1921.3200000000002</v>
      </c>
      <c r="D1863" s="57"/>
      <c r="E1863" s="19"/>
    </row>
    <row r="1864" spans="1:5" x14ac:dyDescent="0.25">
      <c r="A1864" s="17"/>
      <c r="B1864" s="124" t="s">
        <v>1150</v>
      </c>
      <c r="C1864" s="156">
        <f t="shared" si="0"/>
        <v>2078.3200000000002</v>
      </c>
      <c r="D1864" s="57"/>
      <c r="E1864" s="19"/>
    </row>
    <row r="1865" spans="1:5" x14ac:dyDescent="0.25">
      <c r="A1865" s="17"/>
      <c r="B1865" s="124" t="s">
        <v>1151</v>
      </c>
      <c r="C1865" s="156">
        <f t="shared" si="0"/>
        <v>2235.3200000000002</v>
      </c>
      <c r="D1865" s="57"/>
      <c r="E1865" s="19"/>
    </row>
    <row r="1866" spans="1:5" x14ac:dyDescent="0.25">
      <c r="A1866" s="17"/>
      <c r="B1866" s="124" t="s">
        <v>758</v>
      </c>
      <c r="C1866" s="156">
        <v>26.556949999999997</v>
      </c>
      <c r="D1866" s="57"/>
      <c r="E1866" s="19"/>
    </row>
    <row r="1867" spans="1:5" x14ac:dyDescent="0.25">
      <c r="A1867" s="17"/>
      <c r="B1867" s="124" t="s">
        <v>759</v>
      </c>
      <c r="C1867" s="156">
        <v>15.013249999999996</v>
      </c>
      <c r="D1867" s="57"/>
      <c r="E1867" s="19"/>
    </row>
    <row r="1868" spans="1:5" x14ac:dyDescent="0.25">
      <c r="A1868" s="17"/>
      <c r="B1868" s="124" t="s">
        <v>760</v>
      </c>
      <c r="C1868" s="156">
        <v>48.219499999999996</v>
      </c>
      <c r="D1868" s="57"/>
      <c r="E1868" s="19"/>
    </row>
    <row r="1869" spans="1:5" x14ac:dyDescent="0.25">
      <c r="A1869" s="17"/>
      <c r="B1869" s="124" t="s">
        <v>761</v>
      </c>
      <c r="C1869" s="156">
        <v>49.708749999999988</v>
      </c>
      <c r="D1869" s="57"/>
      <c r="E1869" s="19"/>
    </row>
    <row r="1870" spans="1:5" x14ac:dyDescent="0.25">
      <c r="A1870" s="17"/>
      <c r="B1870" s="124" t="s">
        <v>762</v>
      </c>
      <c r="C1870" s="156">
        <v>89.910449999999983</v>
      </c>
      <c r="D1870" s="57"/>
      <c r="E1870" s="19"/>
    </row>
    <row r="1871" spans="1:5" x14ac:dyDescent="0.25">
      <c r="A1871" s="17"/>
      <c r="B1871" s="124" t="s">
        <v>763</v>
      </c>
      <c r="C1871" s="156">
        <v>127.56029999999998</v>
      </c>
      <c r="D1871" s="57"/>
      <c r="E1871" s="19"/>
    </row>
    <row r="1872" spans="1:5" x14ac:dyDescent="0.25">
      <c r="A1872" s="17"/>
      <c r="B1872" s="120" t="s">
        <v>1152</v>
      </c>
      <c r="C1872" s="156">
        <v>320</v>
      </c>
      <c r="D1872" s="57"/>
      <c r="E1872" s="19"/>
    </row>
    <row r="1873" spans="1:5" x14ac:dyDescent="0.25">
      <c r="A1873" s="17"/>
      <c r="B1873" s="120" t="s">
        <v>1153</v>
      </c>
      <c r="C1873" s="156">
        <v>400</v>
      </c>
      <c r="D1873" s="57"/>
      <c r="E1873" s="19"/>
    </row>
    <row r="1874" spans="1:5" ht="13.8" thickBot="1" x14ac:dyDescent="0.3">
      <c r="A1874" s="17"/>
      <c r="B1874" s="123"/>
      <c r="C1874" s="180"/>
      <c r="D1874" s="55"/>
      <c r="E1874" s="17"/>
    </row>
    <row r="1875" spans="1:5" ht="13.8" thickBot="1" x14ac:dyDescent="0.3">
      <c r="A1875" s="17"/>
      <c r="B1875" s="119" t="s">
        <v>1110</v>
      </c>
      <c r="C1875" s="174"/>
      <c r="D1875" s="56"/>
      <c r="E1875" s="17"/>
    </row>
    <row r="1876" spans="1:5" x14ac:dyDescent="0.25">
      <c r="A1876" s="17"/>
      <c r="B1876" s="116" t="s">
        <v>0</v>
      </c>
      <c r="C1876" s="137" t="s">
        <v>1160</v>
      </c>
      <c r="D1876" s="53" t="s">
        <v>1161</v>
      </c>
      <c r="E1876" s="15"/>
    </row>
    <row r="1877" spans="1:5" x14ac:dyDescent="0.25">
      <c r="A1877" s="17"/>
      <c r="B1877" s="124" t="s">
        <v>416</v>
      </c>
      <c r="C1877" s="156">
        <v>136.18</v>
      </c>
      <c r="D1877" s="57"/>
      <c r="E1877" s="19"/>
    </row>
    <row r="1878" spans="1:5" x14ac:dyDescent="0.25">
      <c r="A1878" s="17"/>
      <c r="B1878" s="124" t="s">
        <v>417</v>
      </c>
      <c r="C1878" s="156">
        <v>62.260000000000005</v>
      </c>
      <c r="D1878" s="57"/>
      <c r="E1878" s="19"/>
    </row>
    <row r="1879" spans="1:5" x14ac:dyDescent="0.25">
      <c r="A1879" s="17"/>
      <c r="B1879" s="124" t="s">
        <v>418</v>
      </c>
      <c r="C1879" s="156">
        <v>103.04800000000002</v>
      </c>
      <c r="D1879" s="57"/>
      <c r="E1879" s="19"/>
    </row>
    <row r="1880" spans="1:5" x14ac:dyDescent="0.25">
      <c r="A1880" s="17"/>
      <c r="B1880" s="124" t="s">
        <v>419</v>
      </c>
      <c r="C1880" s="156">
        <v>104.52750000000002</v>
      </c>
      <c r="D1880" s="57"/>
      <c r="E1880" s="19"/>
    </row>
    <row r="1881" spans="1:5" x14ac:dyDescent="0.25">
      <c r="A1881" s="17"/>
      <c r="B1881" s="124" t="s">
        <v>420</v>
      </c>
      <c r="C1881" s="156">
        <v>55.033000000000008</v>
      </c>
      <c r="D1881" s="57"/>
      <c r="E1881" s="19"/>
    </row>
    <row r="1882" spans="1:5" x14ac:dyDescent="0.25">
      <c r="A1882" s="17"/>
      <c r="B1882" s="124" t="s">
        <v>421</v>
      </c>
      <c r="C1882" s="156">
        <v>53.669000000000004</v>
      </c>
      <c r="D1882" s="57"/>
      <c r="E1882" s="19"/>
    </row>
    <row r="1883" spans="1:5" x14ac:dyDescent="0.25">
      <c r="A1883" s="17"/>
      <c r="B1883" s="120" t="s">
        <v>422</v>
      </c>
      <c r="C1883" s="156">
        <v>275.45100000000002</v>
      </c>
      <c r="D1883" s="57"/>
      <c r="E1883" s="19"/>
    </row>
    <row r="1884" spans="1:5" x14ac:dyDescent="0.25">
      <c r="A1884" s="17"/>
      <c r="B1884" s="120" t="s">
        <v>423</v>
      </c>
      <c r="C1884" s="156">
        <v>326.98050000000001</v>
      </c>
      <c r="D1884" s="57"/>
      <c r="E1884" s="19"/>
    </row>
    <row r="1885" spans="1:5" x14ac:dyDescent="0.25">
      <c r="A1885" s="17"/>
      <c r="B1885" s="124" t="s">
        <v>710</v>
      </c>
      <c r="C1885" s="156">
        <v>93.61</v>
      </c>
      <c r="D1885" s="57"/>
      <c r="E1885" s="19"/>
    </row>
    <row r="1886" spans="1:5" x14ac:dyDescent="0.25">
      <c r="A1886" s="17"/>
      <c r="B1886" s="124" t="s">
        <v>711</v>
      </c>
      <c r="C1886" s="156">
        <v>57.717000000000006</v>
      </c>
      <c r="D1886" s="57"/>
      <c r="E1886" s="19"/>
    </row>
    <row r="1887" spans="1:5" ht="13.8" thickBot="1" x14ac:dyDescent="0.3">
      <c r="A1887" s="17"/>
      <c r="B1887" s="123"/>
      <c r="C1887" s="180"/>
      <c r="D1887" s="55"/>
      <c r="E1887" s="17"/>
    </row>
    <row r="1888" spans="1:5" ht="13.8" thickBot="1" x14ac:dyDescent="0.3">
      <c r="A1888" s="17"/>
      <c r="B1888" s="119" t="s">
        <v>1181</v>
      </c>
      <c r="C1888" s="174"/>
      <c r="D1888" s="56"/>
      <c r="E1888" s="17"/>
    </row>
    <row r="1889" spans="1:5" x14ac:dyDescent="0.25">
      <c r="A1889" s="17"/>
      <c r="B1889" s="116" t="s">
        <v>0</v>
      </c>
      <c r="C1889" s="137" t="s">
        <v>1160</v>
      </c>
      <c r="D1889" s="53" t="s">
        <v>1161</v>
      </c>
      <c r="E1889" s="17"/>
    </row>
    <row r="1890" spans="1:5" x14ac:dyDescent="0.25">
      <c r="A1890" s="17"/>
      <c r="B1890" s="124" t="s">
        <v>1182</v>
      </c>
      <c r="C1890" s="156">
        <v>3.87</v>
      </c>
      <c r="D1890" s="57"/>
      <c r="E1890" s="17"/>
    </row>
    <row r="1891" spans="1:5" x14ac:dyDescent="0.25">
      <c r="A1891" s="17"/>
      <c r="B1891" s="124" t="s">
        <v>1183</v>
      </c>
      <c r="C1891" s="156">
        <v>5.5</v>
      </c>
      <c r="D1891" s="57"/>
      <c r="E1891" s="17"/>
    </row>
    <row r="1892" spans="1:5" x14ac:dyDescent="0.25">
      <c r="A1892" s="17"/>
      <c r="B1892" s="124" t="s">
        <v>1184</v>
      </c>
      <c r="C1892" s="156">
        <v>6</v>
      </c>
      <c r="D1892" s="57"/>
      <c r="E1892" s="17"/>
    </row>
    <row r="1893" spans="1:5" x14ac:dyDescent="0.25">
      <c r="A1893" s="17"/>
      <c r="B1893" s="123"/>
      <c r="C1893" s="180"/>
      <c r="D1893" s="55"/>
      <c r="E1893" s="17"/>
    </row>
    <row r="1894" spans="1:5" x14ac:dyDescent="0.25">
      <c r="A1894" s="17"/>
      <c r="B1894" s="123"/>
      <c r="C1894" s="180"/>
      <c r="D1894" s="55"/>
      <c r="E1894" s="17"/>
    </row>
    <row r="1895" spans="1:5" x14ac:dyDescent="0.25">
      <c r="A1895" s="17"/>
      <c r="B1895" s="123"/>
      <c r="C1895" s="180"/>
      <c r="D1895" s="55"/>
      <c r="E1895" s="17"/>
    </row>
    <row r="1896" spans="1:5" ht="13.8" thickBot="1" x14ac:dyDescent="0.3">
      <c r="A1896" s="17"/>
      <c r="B1896" s="123"/>
      <c r="C1896" s="180"/>
      <c r="D1896" s="55"/>
      <c r="E1896" s="17"/>
    </row>
    <row r="1897" spans="1:5" ht="18" thickBot="1" x14ac:dyDescent="0.35">
      <c r="A1897" s="17"/>
      <c r="B1897" s="123"/>
      <c r="C1897" s="181" t="s">
        <v>813</v>
      </c>
      <c r="D1897" s="59" t="e">
        <f>SUM(#REF!)</f>
        <v>#REF!</v>
      </c>
      <c r="E1897" s="20"/>
    </row>
    <row r="1898" spans="1:5" x14ac:dyDescent="0.25">
      <c r="A1898" s="25"/>
      <c r="B1898" s="86"/>
      <c r="C1898" s="131"/>
      <c r="D1898" s="25"/>
      <c r="E1898" s="25"/>
    </row>
    <row r="1899" spans="1:5" x14ac:dyDescent="0.25">
      <c r="A1899" s="25"/>
      <c r="B1899" s="86"/>
      <c r="C1899" s="131"/>
      <c r="D1899" s="25"/>
      <c r="E1899" s="25"/>
    </row>
    <row r="1900" spans="1:5" x14ac:dyDescent="0.25">
      <c r="A1900" s="25"/>
      <c r="B1900" s="86"/>
      <c r="C1900" s="131"/>
      <c r="D1900" s="25"/>
      <c r="E1900" s="25"/>
    </row>
    <row r="1901" spans="1:5" ht="13.8" x14ac:dyDescent="0.25">
      <c r="B1901" s="100" t="s">
        <v>808</v>
      </c>
      <c r="C1901" s="182"/>
      <c r="E1901" s="45"/>
    </row>
    <row r="1902" spans="1:5" ht="14.4" thickBot="1" x14ac:dyDescent="0.3">
      <c r="B1902" s="125"/>
      <c r="C1902" s="182"/>
      <c r="E1902" s="45"/>
    </row>
    <row r="1903" spans="1:5" ht="13.8" thickBot="1" x14ac:dyDescent="0.3">
      <c r="B1903" s="105" t="s">
        <v>1111</v>
      </c>
      <c r="C1903" s="167"/>
      <c r="D1903" s="11"/>
      <c r="E1903" s="45"/>
    </row>
    <row r="1904" spans="1:5" x14ac:dyDescent="0.25">
      <c r="B1904" s="116" t="s">
        <v>0</v>
      </c>
      <c r="C1904" s="137" t="s">
        <v>1160</v>
      </c>
      <c r="D1904" s="13" t="s">
        <v>1161</v>
      </c>
      <c r="E1904" s="47"/>
    </row>
    <row r="1905" spans="2:5" x14ac:dyDescent="0.25">
      <c r="B1905" s="8" t="s">
        <v>764</v>
      </c>
      <c r="C1905" s="183">
        <v>171.864</v>
      </c>
      <c r="D1905" s="24"/>
      <c r="E1905" s="48"/>
    </row>
    <row r="1906" spans="2:5" x14ac:dyDescent="0.25">
      <c r="B1906" s="8" t="s">
        <v>765</v>
      </c>
      <c r="C1906" s="183">
        <v>171.48039999999997</v>
      </c>
      <c r="D1906" s="24"/>
      <c r="E1906" s="48"/>
    </row>
    <row r="1907" spans="2:5" x14ac:dyDescent="0.25">
      <c r="B1907" s="8" t="s">
        <v>766</v>
      </c>
      <c r="C1907" s="183">
        <v>244.65600000000001</v>
      </c>
      <c r="D1907" s="24"/>
      <c r="E1907" s="48"/>
    </row>
    <row r="1908" spans="2:5" x14ac:dyDescent="0.25">
      <c r="B1908" s="8" t="s">
        <v>767</v>
      </c>
      <c r="C1908" s="183">
        <v>229.50619999999998</v>
      </c>
      <c r="D1908" s="24"/>
      <c r="E1908" s="48"/>
    </row>
    <row r="1909" spans="2:5" x14ac:dyDescent="0.25">
      <c r="B1909" s="8" t="s">
        <v>768</v>
      </c>
      <c r="C1909" s="183">
        <v>338.71320000000003</v>
      </c>
      <c r="D1909" s="24"/>
      <c r="E1909" s="48"/>
    </row>
    <row r="1910" spans="2:5" x14ac:dyDescent="0.25">
      <c r="B1910" s="8" t="s">
        <v>769</v>
      </c>
      <c r="C1910" s="183">
        <v>317.76499999999999</v>
      </c>
      <c r="D1910" s="24"/>
      <c r="E1910" s="48"/>
    </row>
    <row r="1911" spans="2:5" x14ac:dyDescent="0.25">
      <c r="B1911" s="8" t="s">
        <v>770</v>
      </c>
      <c r="C1911" s="183">
        <v>436.51199999999994</v>
      </c>
      <c r="D1911" s="24"/>
      <c r="E1911" s="48"/>
    </row>
    <row r="1912" spans="2:5" x14ac:dyDescent="0.25">
      <c r="B1912" s="8" t="s">
        <v>771</v>
      </c>
      <c r="C1912" s="183">
        <v>430.10072000000002</v>
      </c>
      <c r="D1912" s="24"/>
      <c r="E1912" s="48"/>
    </row>
    <row r="1913" spans="2:5" x14ac:dyDescent="0.25">
      <c r="B1913" s="8" t="s">
        <v>772</v>
      </c>
      <c r="C1913" s="183">
        <v>565.452</v>
      </c>
      <c r="D1913" s="24"/>
      <c r="E1913" s="48"/>
    </row>
    <row r="1914" spans="2:5" x14ac:dyDescent="0.25">
      <c r="B1914" s="8" t="s">
        <v>773</v>
      </c>
      <c r="C1914" s="183">
        <v>493.60248000000007</v>
      </c>
      <c r="D1914" s="24"/>
      <c r="E1914" s="48"/>
    </row>
    <row r="1915" spans="2:5" x14ac:dyDescent="0.25">
      <c r="B1915" s="8" t="s">
        <v>774</v>
      </c>
      <c r="C1915" s="183">
        <v>679.36800000000005</v>
      </c>
      <c r="D1915" s="24"/>
      <c r="E1915" s="48"/>
    </row>
    <row r="1916" spans="2:5" x14ac:dyDescent="0.25">
      <c r="B1916" s="8" t="s">
        <v>775</v>
      </c>
      <c r="C1916" s="183">
        <v>587.30784000000006</v>
      </c>
      <c r="D1916" s="24"/>
      <c r="E1916" s="48"/>
    </row>
    <row r="1917" spans="2:5" x14ac:dyDescent="0.25">
      <c r="B1917" s="8" t="s">
        <v>776</v>
      </c>
      <c r="C1917" s="183">
        <v>764.32440000000008</v>
      </c>
      <c r="D1917" s="24"/>
      <c r="E1917" s="48"/>
    </row>
    <row r="1918" spans="2:5" x14ac:dyDescent="0.25">
      <c r="B1918" s="8" t="s">
        <v>777</v>
      </c>
      <c r="C1918" s="183">
        <v>693.05600000000004</v>
      </c>
      <c r="D1918" s="24"/>
      <c r="E1918" s="48"/>
    </row>
    <row r="1919" spans="2:5" x14ac:dyDescent="0.25">
      <c r="B1919" s="8" t="s">
        <v>778</v>
      </c>
      <c r="C1919" s="183">
        <v>990.23400000000015</v>
      </c>
      <c r="D1919" s="24"/>
      <c r="E1919" s="48"/>
    </row>
    <row r="1920" spans="2:5" x14ac:dyDescent="0.25">
      <c r="B1920" s="8" t="s">
        <v>779</v>
      </c>
      <c r="C1920" s="183">
        <v>807.31503999999995</v>
      </c>
      <c r="D1920" s="24"/>
      <c r="E1920" s="48"/>
    </row>
    <row r="1921" spans="2:5" x14ac:dyDescent="0.25">
      <c r="B1921" s="8" t="s">
        <v>780</v>
      </c>
      <c r="C1921" s="183">
        <v>1146.9276</v>
      </c>
      <c r="D1921" s="24"/>
      <c r="E1921" s="48"/>
    </row>
    <row r="1922" spans="2:5" ht="13.8" thickBot="1" x14ac:dyDescent="0.3">
      <c r="C1922" s="172"/>
      <c r="E1922" s="45"/>
    </row>
    <row r="1923" spans="2:5" ht="13.8" thickBot="1" x14ac:dyDescent="0.3">
      <c r="B1923" s="105" t="s">
        <v>1112</v>
      </c>
      <c r="C1923" s="167"/>
      <c r="D1923" s="11"/>
      <c r="E1923" s="45"/>
    </row>
    <row r="1924" spans="2:5" x14ac:dyDescent="0.25">
      <c r="B1924" s="116" t="s">
        <v>0</v>
      </c>
      <c r="C1924" s="137" t="s">
        <v>1160</v>
      </c>
      <c r="D1924" s="13" t="s">
        <v>1161</v>
      </c>
      <c r="E1924" s="47"/>
    </row>
    <row r="1925" spans="2:5" x14ac:dyDescent="0.25">
      <c r="B1925" s="8" t="s">
        <v>424</v>
      </c>
      <c r="C1925" s="183">
        <v>2166.1290000000004</v>
      </c>
      <c r="D1925" s="24"/>
      <c r="E1925" s="48"/>
    </row>
    <row r="1926" spans="2:5" x14ac:dyDescent="0.25">
      <c r="B1926" s="8" t="s">
        <v>425</v>
      </c>
      <c r="C1926" s="183">
        <v>2053.59</v>
      </c>
      <c r="D1926" s="24"/>
      <c r="E1926" s="48"/>
    </row>
    <row r="1927" spans="2:5" x14ac:dyDescent="0.25">
      <c r="B1927" s="8" t="s">
        <v>426</v>
      </c>
      <c r="C1927" s="183">
        <v>2580.4560000000001</v>
      </c>
      <c r="D1927" s="24"/>
      <c r="E1927" s="48"/>
    </row>
    <row r="1928" spans="2:5" x14ac:dyDescent="0.25">
      <c r="B1928" s="8" t="s">
        <v>427</v>
      </c>
      <c r="C1928" s="183">
        <v>2694.1572000000001</v>
      </c>
      <c r="D1928" s="24"/>
      <c r="E1928" s="48"/>
    </row>
    <row r="1929" spans="2:5" x14ac:dyDescent="0.25">
      <c r="B1929" s="8" t="s">
        <v>428</v>
      </c>
      <c r="C1929" s="183">
        <v>2206.5645</v>
      </c>
      <c r="D1929" s="24"/>
      <c r="E1929" s="48"/>
    </row>
    <row r="1930" spans="2:5" x14ac:dyDescent="0.25">
      <c r="B1930" s="8" t="s">
        <v>429</v>
      </c>
      <c r="C1930" s="183">
        <v>2568.8779199999999</v>
      </c>
      <c r="D1930" s="24"/>
      <c r="E1930" s="48"/>
    </row>
    <row r="1931" spans="2:5" x14ac:dyDescent="0.25">
      <c r="B1931" s="8" t="s">
        <v>430</v>
      </c>
      <c r="C1931" s="183">
        <v>3173.7384000000002</v>
      </c>
      <c r="D1931" s="24"/>
      <c r="E1931" s="48"/>
    </row>
    <row r="1932" spans="2:5" x14ac:dyDescent="0.25">
      <c r="B1932" s="8" t="s">
        <v>431</v>
      </c>
      <c r="C1932" s="183">
        <v>2615.7278000000001</v>
      </c>
      <c r="D1932" s="24"/>
      <c r="E1932" s="48"/>
    </row>
    <row r="1933" spans="2:5" x14ac:dyDescent="0.25">
      <c r="B1933" s="8" t="s">
        <v>432</v>
      </c>
      <c r="C1933" s="183">
        <v>3527.8235999999997</v>
      </c>
      <c r="D1933" s="24"/>
      <c r="E1933" s="48"/>
    </row>
    <row r="1934" spans="2:5" x14ac:dyDescent="0.25">
      <c r="B1934" s="8" t="s">
        <v>433</v>
      </c>
      <c r="C1934" s="183">
        <v>3881.6349600000003</v>
      </c>
      <c r="D1934" s="24"/>
      <c r="E1934" s="48"/>
    </row>
    <row r="1935" spans="2:5" x14ac:dyDescent="0.25">
      <c r="B1935" s="8" t="s">
        <v>434</v>
      </c>
      <c r="C1935" s="183">
        <v>4601.7090000000007</v>
      </c>
      <c r="D1935" s="24"/>
      <c r="E1935" s="48"/>
    </row>
    <row r="1936" spans="2:5" x14ac:dyDescent="0.25">
      <c r="B1936" s="8" t="s">
        <v>435</v>
      </c>
      <c r="C1936" s="183">
        <v>5072.0291999999999</v>
      </c>
      <c r="D1936" s="24"/>
      <c r="E1936" s="48"/>
    </row>
    <row r="1937" spans="2:5" ht="13.8" thickBot="1" x14ac:dyDescent="0.3">
      <c r="C1937" s="172"/>
      <c r="D1937" s="10"/>
      <c r="E1937" s="6"/>
    </row>
    <row r="1938" spans="2:5" ht="13.8" thickBot="1" x14ac:dyDescent="0.3">
      <c r="B1938" s="105" t="s">
        <v>1113</v>
      </c>
      <c r="C1938" s="184"/>
      <c r="D1938" s="38"/>
      <c r="E1938" s="6"/>
    </row>
    <row r="1939" spans="2:5" x14ac:dyDescent="0.25">
      <c r="B1939" s="116" t="s">
        <v>0</v>
      </c>
      <c r="C1939" s="137" t="s">
        <v>1160</v>
      </c>
      <c r="D1939" s="13" t="s">
        <v>1161</v>
      </c>
      <c r="E1939" s="47"/>
    </row>
    <row r="1940" spans="2:5" x14ac:dyDescent="0.25">
      <c r="B1940" s="8" t="s">
        <v>436</v>
      </c>
      <c r="C1940" s="183">
        <v>634.68719999999996</v>
      </c>
      <c r="D1940" s="24"/>
      <c r="E1940" s="48"/>
    </row>
    <row r="1941" spans="2:5" x14ac:dyDescent="0.25">
      <c r="B1941" s="8" t="s">
        <v>437</v>
      </c>
      <c r="C1941" s="183">
        <v>732.05020000000002</v>
      </c>
      <c r="D1941" s="24"/>
      <c r="E1941" s="48"/>
    </row>
    <row r="1942" spans="2:5" x14ac:dyDescent="0.25">
      <c r="B1942" s="8" t="s">
        <v>438</v>
      </c>
      <c r="C1942" s="183">
        <v>871.6708000000001</v>
      </c>
      <c r="D1942" s="24"/>
      <c r="E1942" s="48"/>
    </row>
    <row r="1943" spans="2:5" x14ac:dyDescent="0.25">
      <c r="B1943" s="8" t="s">
        <v>439</v>
      </c>
      <c r="C1943" s="183">
        <v>1306.9616000000001</v>
      </c>
      <c r="D1943" s="24"/>
      <c r="E1943" s="48"/>
    </row>
    <row r="1944" spans="2:5" x14ac:dyDescent="0.25">
      <c r="B1944" s="8" t="s">
        <v>440</v>
      </c>
      <c r="C1944" s="183">
        <v>1270.4426000000001</v>
      </c>
      <c r="D1944" s="24"/>
      <c r="E1944" s="48"/>
    </row>
    <row r="1945" spans="2:5" x14ac:dyDescent="0.25">
      <c r="B1945" s="8" t="s">
        <v>441</v>
      </c>
      <c r="C1945" s="183">
        <v>1751.5008</v>
      </c>
      <c r="D1945" s="24"/>
      <c r="E1945" s="48"/>
    </row>
    <row r="1946" spans="2:5" x14ac:dyDescent="0.25">
      <c r="B1946" s="8" t="s">
        <v>442</v>
      </c>
      <c r="C1946" s="183">
        <v>2249.8784000000001</v>
      </c>
      <c r="D1946" s="24"/>
      <c r="E1946" s="48"/>
    </row>
    <row r="1947" spans="2:5" x14ac:dyDescent="0.25">
      <c r="B1947" s="8" t="s">
        <v>443</v>
      </c>
      <c r="C1947" s="183">
        <v>2796.0912000000003</v>
      </c>
      <c r="D1947" s="24"/>
      <c r="E1947" s="48"/>
    </row>
    <row r="1948" spans="2:5" x14ac:dyDescent="0.25">
      <c r="B1948" s="3" t="s">
        <v>444</v>
      </c>
      <c r="C1948" s="183">
        <v>3835.6528000000003</v>
      </c>
      <c r="D1948" s="24"/>
      <c r="E1948" s="48"/>
    </row>
    <row r="1949" spans="2:5" x14ac:dyDescent="0.25">
      <c r="B1949" s="8" t="s">
        <v>445</v>
      </c>
      <c r="C1949" s="183">
        <v>4252.3930399999999</v>
      </c>
      <c r="D1949" s="24"/>
      <c r="E1949" s="48"/>
    </row>
    <row r="1950" spans="2:5" x14ac:dyDescent="0.25">
      <c r="B1950" s="8" t="s">
        <v>446</v>
      </c>
      <c r="C1950" s="183">
        <v>4916.1800800000001</v>
      </c>
      <c r="D1950" s="24"/>
      <c r="E1950" s="48"/>
    </row>
    <row r="1951" spans="2:5" x14ac:dyDescent="0.25">
      <c r="B1951" s="8" t="s">
        <v>447</v>
      </c>
      <c r="C1951" s="183">
        <v>859.49919999999997</v>
      </c>
      <c r="D1951" s="24"/>
      <c r="E1951" s="48"/>
    </row>
    <row r="1952" spans="2:5" x14ac:dyDescent="0.25">
      <c r="B1952" s="8" t="s">
        <v>448</v>
      </c>
      <c r="C1952" s="183">
        <v>1014.2216000000001</v>
      </c>
      <c r="D1952" s="24"/>
      <c r="E1952" s="48"/>
    </row>
    <row r="1953" spans="2:5" x14ac:dyDescent="0.25">
      <c r="B1953" s="8" t="s">
        <v>449</v>
      </c>
      <c r="C1953" s="183">
        <v>1231.0956000000001</v>
      </c>
      <c r="D1953" s="24"/>
      <c r="E1953" s="48"/>
    </row>
    <row r="1954" spans="2:5" x14ac:dyDescent="0.25">
      <c r="B1954" s="8" t="s">
        <v>450</v>
      </c>
      <c r="C1954" s="183">
        <v>1873.5583999999999</v>
      </c>
      <c r="D1954" s="24"/>
      <c r="E1954" s="48"/>
    </row>
    <row r="1955" spans="2:5" x14ac:dyDescent="0.25">
      <c r="B1955" s="8" t="s">
        <v>451</v>
      </c>
      <c r="C1955" s="183">
        <v>1855.7279999999998</v>
      </c>
      <c r="D1955" s="24"/>
      <c r="E1955" s="48"/>
    </row>
    <row r="1956" spans="2:5" x14ac:dyDescent="0.25">
      <c r="B1956" s="8" t="s">
        <v>452</v>
      </c>
      <c r="C1956" s="183">
        <v>2616.6671999999999</v>
      </c>
      <c r="D1956" s="24"/>
      <c r="E1956" s="48"/>
    </row>
    <row r="1957" spans="2:5" x14ac:dyDescent="0.25">
      <c r="B1957" s="8" t="s">
        <v>453</v>
      </c>
      <c r="C1957" s="183">
        <v>3332.3584000000001</v>
      </c>
      <c r="D1957" s="24"/>
      <c r="E1957" s="48"/>
    </row>
    <row r="1958" spans="2:5" x14ac:dyDescent="0.25">
      <c r="B1958" s="8" t="s">
        <v>454</v>
      </c>
      <c r="C1958" s="183">
        <v>4257.68</v>
      </c>
      <c r="D1958" s="24"/>
      <c r="E1958" s="48"/>
    </row>
    <row r="1959" spans="2:5" x14ac:dyDescent="0.25">
      <c r="B1959" s="8" t="s">
        <v>455</v>
      </c>
      <c r="C1959" s="183">
        <v>5719.6383999999998</v>
      </c>
      <c r="D1959" s="24"/>
      <c r="E1959" s="48"/>
    </row>
    <row r="1960" spans="2:5" x14ac:dyDescent="0.25">
      <c r="B1960" s="8" t="s">
        <v>456</v>
      </c>
      <c r="C1960" s="183">
        <v>6483.2499199999993</v>
      </c>
      <c r="D1960" s="24"/>
      <c r="E1960" s="48"/>
    </row>
    <row r="1961" spans="2:5" x14ac:dyDescent="0.25">
      <c r="B1961" s="8" t="s">
        <v>457</v>
      </c>
      <c r="C1961" s="183">
        <v>7601.3968799999993</v>
      </c>
      <c r="D1961" s="24"/>
      <c r="E1961" s="48"/>
    </row>
    <row r="1962" spans="2:5" ht="13.8" thickBot="1" x14ac:dyDescent="0.3">
      <c r="C1962" s="172"/>
      <c r="E1962" s="45"/>
    </row>
    <row r="1963" spans="2:5" ht="13.8" thickBot="1" x14ac:dyDescent="0.3">
      <c r="B1963" s="105" t="s">
        <v>1114</v>
      </c>
      <c r="C1963" s="167"/>
      <c r="D1963" s="11"/>
      <c r="E1963" s="45"/>
    </row>
    <row r="1964" spans="2:5" x14ac:dyDescent="0.25">
      <c r="B1964" s="116" t="s">
        <v>0</v>
      </c>
      <c r="C1964" s="137" t="s">
        <v>1160</v>
      </c>
      <c r="D1964" s="13" t="s">
        <v>1161</v>
      </c>
      <c r="E1964" s="47"/>
    </row>
    <row r="1965" spans="2:5" x14ac:dyDescent="0.25">
      <c r="B1965" s="8" t="s">
        <v>458</v>
      </c>
      <c r="C1965" s="183">
        <v>169.30296000000001</v>
      </c>
      <c r="D1965" s="24"/>
      <c r="E1965" s="48"/>
    </row>
    <row r="1966" spans="2:5" x14ac:dyDescent="0.25">
      <c r="B1966" s="8" t="s">
        <v>459</v>
      </c>
      <c r="C1966" s="183">
        <v>246.16872000000001</v>
      </c>
      <c r="D1966" s="24"/>
      <c r="E1966" s="48"/>
    </row>
    <row r="1967" spans="2:5" x14ac:dyDescent="0.25">
      <c r="B1967" s="8" t="s">
        <v>460</v>
      </c>
      <c r="C1967" s="183">
        <v>298.37970000000001</v>
      </c>
      <c r="D1967" s="24"/>
      <c r="E1967" s="48"/>
    </row>
    <row r="1968" spans="2:5" x14ac:dyDescent="0.25">
      <c r="B1968" s="8" t="s">
        <v>461</v>
      </c>
      <c r="C1968" s="183">
        <v>345.77927999999997</v>
      </c>
      <c r="D1968" s="24"/>
      <c r="E1968" s="48"/>
    </row>
    <row r="1969" spans="2:5" x14ac:dyDescent="0.25">
      <c r="B1969" s="8" t="s">
        <v>462</v>
      </c>
      <c r="C1969" s="183">
        <v>454.41486000000003</v>
      </c>
      <c r="D1969" s="24"/>
      <c r="E1969" s="48"/>
    </row>
    <row r="1970" spans="2:5" x14ac:dyDescent="0.25">
      <c r="B1970" s="8" t="s">
        <v>463</v>
      </c>
      <c r="C1970" s="183">
        <v>160.6807125</v>
      </c>
      <c r="D1970" s="24"/>
      <c r="E1970" s="48"/>
    </row>
    <row r="1971" spans="2:5" x14ac:dyDescent="0.25">
      <c r="B1971" s="8" t="s">
        <v>464</v>
      </c>
      <c r="C1971" s="183">
        <v>234.6486975</v>
      </c>
      <c r="D1971" s="24"/>
      <c r="E1971" s="48"/>
    </row>
    <row r="1972" spans="2:5" x14ac:dyDescent="0.25">
      <c r="B1972" s="8" t="s">
        <v>465</v>
      </c>
      <c r="C1972" s="183">
        <v>288.5618925</v>
      </c>
      <c r="D1972" s="24"/>
      <c r="E1972" s="48"/>
    </row>
    <row r="1973" spans="2:5" x14ac:dyDescent="0.25">
      <c r="B1973" s="8" t="s">
        <v>466</v>
      </c>
      <c r="C1973" s="183">
        <v>337.8186</v>
      </c>
      <c r="D1973" s="24"/>
      <c r="E1973" s="48"/>
    </row>
    <row r="1974" spans="2:5" x14ac:dyDescent="0.25">
      <c r="B1974" s="8" t="s">
        <v>467</v>
      </c>
      <c r="C1974" s="183">
        <v>453.89909250000005</v>
      </c>
      <c r="D1974" s="24"/>
      <c r="E1974" s="48"/>
    </row>
    <row r="1975" spans="2:5" ht="13.8" thickBot="1" x14ac:dyDescent="0.3">
      <c r="C1975" s="172"/>
      <c r="E1975" s="45"/>
    </row>
    <row r="1976" spans="2:5" ht="13.8" thickBot="1" x14ac:dyDescent="0.3">
      <c r="B1976" s="105" t="s">
        <v>1115</v>
      </c>
      <c r="C1976" s="167"/>
      <c r="D1976" s="11"/>
      <c r="E1976" s="45"/>
    </row>
    <row r="1977" spans="2:5" x14ac:dyDescent="0.25">
      <c r="B1977" s="116" t="s">
        <v>0</v>
      </c>
      <c r="C1977" s="137" t="s">
        <v>1160</v>
      </c>
      <c r="D1977" s="13" t="s">
        <v>1161</v>
      </c>
      <c r="E1977" s="47"/>
    </row>
    <row r="1978" spans="2:5" x14ac:dyDescent="0.25">
      <c r="B1978" s="8" t="s">
        <v>468</v>
      </c>
      <c r="C1978" s="183">
        <v>1862.1215999999999</v>
      </c>
      <c r="D1978" s="24"/>
      <c r="E1978" s="48"/>
    </row>
    <row r="1979" spans="2:5" x14ac:dyDescent="0.25">
      <c r="B1979" s="8" t="s">
        <v>469</v>
      </c>
      <c r="C1979" s="183">
        <v>2331.3638400000004</v>
      </c>
      <c r="D1979" s="24"/>
      <c r="E1979" s="48"/>
    </row>
    <row r="1980" spans="2:5" x14ac:dyDescent="0.25">
      <c r="B1980" s="8" t="s">
        <v>470</v>
      </c>
      <c r="C1980" s="183">
        <v>2850.2796800000006</v>
      </c>
      <c r="D1980" s="24"/>
      <c r="E1980" s="48"/>
    </row>
    <row r="1981" spans="2:5" x14ac:dyDescent="0.25">
      <c r="B1981" s="8" t="s">
        <v>471</v>
      </c>
      <c r="C1981" s="183">
        <v>3784.7392</v>
      </c>
      <c r="D1981" s="24"/>
      <c r="E1981" s="48"/>
    </row>
    <row r="1982" spans="2:5" x14ac:dyDescent="0.25">
      <c r="B1982" s="8" t="s">
        <v>472</v>
      </c>
      <c r="C1982" s="183">
        <v>3630.36168</v>
      </c>
      <c r="D1982" s="24"/>
      <c r="E1982" s="48"/>
    </row>
    <row r="1983" spans="2:5" x14ac:dyDescent="0.25">
      <c r="C1983" s="172"/>
      <c r="E1983" s="45"/>
    </row>
    <row r="1984" spans="2:5" ht="13.8" thickBot="1" x14ac:dyDescent="0.3">
      <c r="C1984" s="172"/>
      <c r="E1984" s="45"/>
    </row>
    <row r="1985" spans="3:5" ht="18" thickBot="1" x14ac:dyDescent="0.35">
      <c r="C1985" s="185" t="s">
        <v>814</v>
      </c>
      <c r="D1985" s="18" t="e">
        <f>SUM(#REF!)</f>
        <v>#REF!</v>
      </c>
      <c r="E1985" s="45"/>
    </row>
    <row r="1986" spans="3:5" x14ac:dyDescent="0.25">
      <c r="C1986" s="172"/>
      <c r="E1986" s="45"/>
    </row>
    <row r="1987" spans="3:5" x14ac:dyDescent="0.25">
      <c r="C1987" s="172"/>
      <c r="E1987" s="45"/>
    </row>
  </sheetData>
  <mergeCells count="33">
    <mergeCell ref="B1061:D1061"/>
    <mergeCell ref="B3:D3"/>
    <mergeCell ref="B18:D18"/>
    <mergeCell ref="B33:D33"/>
    <mergeCell ref="B48:D48"/>
    <mergeCell ref="B62:D62"/>
    <mergeCell ref="B71:D71"/>
    <mergeCell ref="B85:D85"/>
    <mergeCell ref="B98:D98"/>
    <mergeCell ref="B112:D112"/>
    <mergeCell ref="B391:D391"/>
    <mergeCell ref="B407:D407"/>
    <mergeCell ref="B199:D199"/>
    <mergeCell ref="B215:D215"/>
    <mergeCell ref="B226:D226"/>
    <mergeCell ref="B238:D238"/>
    <mergeCell ref="B379:D379"/>
    <mergeCell ref="B119:D119"/>
    <mergeCell ref="B134:D134"/>
    <mergeCell ref="B148:D148"/>
    <mergeCell ref="B160:D160"/>
    <mergeCell ref="B172:D172"/>
    <mergeCell ref="B186:D186"/>
    <mergeCell ref="B248:D248"/>
    <mergeCell ref="B258:D258"/>
    <mergeCell ref="B272:D272"/>
    <mergeCell ref="B355:D355"/>
    <mergeCell ref="B367:D367"/>
    <mergeCell ref="B423:D423"/>
    <mergeCell ref="B438:D438"/>
    <mergeCell ref="B453:D453"/>
    <mergeCell ref="B463:D463"/>
    <mergeCell ref="B473:D473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D987598B-DB19-4322-8EE9-356A27F74BB6}">
  <ds:schemaRefs>
    <ds:schemaRef ds:uri="http://gemini/pivotcustomization/TableXML_PastedTable"/>
  </ds:schemaRefs>
</ds:datastoreItem>
</file>

<file path=customXml/itemProps2.xml><?xml version="1.0" encoding="utf-8"?>
<ds:datastoreItem xmlns:ds="http://schemas.openxmlformats.org/officeDocument/2006/customXml" ds:itemID="{294936A8-C217-4637-8E2F-9DF44BD6B3D6}">
  <ds:schemaRefs>
    <ds:schemaRef ds:uri="http://gemini/pivotcustomization/TableWidget"/>
  </ds:schemaRefs>
</ds:datastoreItem>
</file>

<file path=customXml/itemProps3.xml><?xml version="1.0" encoding="utf-8"?>
<ds:datastoreItem xmlns:ds="http://schemas.openxmlformats.org/officeDocument/2006/customXml" ds:itemID="{0C9030AA-2503-4850-A65A-A4F9D8794BD1}">
  <ds:schemaRefs>
    <ds:schemaRef ds:uri="http://gemini/pivotcustomization/FormulaBarStat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Oferta</vt:lpstr>
      <vt:lpstr>Materiales concurso</vt:lpstr>
      <vt:lpstr>Oferta!Área_de_impresión</vt:lpstr>
    </vt:vector>
  </TitlesOfParts>
  <Manager/>
  <Company>Burgos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ORDOÑEZ SANZ, Carlos</dc:creator>
  <cp:keywords/>
  <dc:description/>
  <cp:lastModifiedBy>ANTOLINEZ BRAVO, Marta</cp:lastModifiedBy>
  <cp:revision/>
  <cp:lastPrinted>2024-09-23T10:56:42Z</cp:lastPrinted>
  <dcterms:created xsi:type="dcterms:W3CDTF">2010-05-17T05:17:44Z</dcterms:created>
  <dcterms:modified xsi:type="dcterms:W3CDTF">2025-02-12T11:05:46Z</dcterms:modified>
  <cp:category/>
  <cp:contentStatus/>
</cp:coreProperties>
</file>