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aguasdeburgos-my.sharepoint.com/personal/sarahuerta_aguasdeburgos_com/Documents/ONE_DRIVE_NUBE/Escritorio/AA SARA/Expedientes/EDAR/0.Definitivo/"/>
    </mc:Choice>
  </mc:AlternateContent>
  <bookViews>
    <workbookView xWindow="0" yWindow="0" windowWidth="38400" windowHeight="17580"/>
  </bookViews>
  <sheets>
    <sheet name="Hoja1" sheetId="1" r:id="rId1"/>
  </sheets>
  <definedNames>
    <definedName name="_xlnm.Print_Area" localSheetId="0">Hoja1!$A$3:$L$44,Hoja1!$N$28:$V$51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6" i="1" l="1"/>
  <c r="U31" i="1"/>
  <c r="U32" i="1"/>
  <c r="U33" i="1"/>
  <c r="U34" i="1"/>
  <c r="U35" i="1"/>
  <c r="U36" i="1"/>
  <c r="U37" i="1"/>
  <c r="U38" i="1"/>
  <c r="U39" i="1"/>
  <c r="V7" i="1" l="1"/>
  <c r="T39" i="1"/>
  <c r="T32" i="1"/>
  <c r="T33" i="1"/>
  <c r="T34" i="1"/>
  <c r="T35" i="1"/>
  <c r="T36" i="1"/>
  <c r="T37" i="1"/>
  <c r="T38" i="1"/>
  <c r="T31" i="1"/>
  <c r="T40" i="1" l="1"/>
  <c r="T41" i="1" l="1"/>
  <c r="G40" i="1"/>
  <c r="G41" i="1" s="1"/>
  <c r="J40" i="1"/>
  <c r="J41" i="1" s="1"/>
  <c r="H40" i="1"/>
  <c r="H41" i="1" s="1"/>
  <c r="E39" i="1"/>
  <c r="E37" i="1"/>
  <c r="F40" i="1"/>
  <c r="F41" i="1" s="1"/>
  <c r="E36" i="1"/>
  <c r="L40" i="1"/>
  <c r="L41" i="1" s="1"/>
  <c r="E34" i="1"/>
  <c r="E33" i="1"/>
  <c r="E32" i="1"/>
  <c r="E31" i="1"/>
  <c r="E30" i="1"/>
  <c r="E28" i="1"/>
  <c r="E27" i="1"/>
  <c r="E26" i="1"/>
  <c r="E25" i="1"/>
  <c r="E24" i="1"/>
  <c r="E22" i="1"/>
  <c r="K40" i="1"/>
  <c r="K41" i="1" s="1"/>
  <c r="E21" i="1"/>
  <c r="E19" i="1"/>
  <c r="E18" i="1"/>
  <c r="E15" i="1"/>
  <c r="E14" i="1"/>
  <c r="E13" i="1"/>
  <c r="E12" i="1"/>
  <c r="E11" i="1"/>
  <c r="E10" i="1"/>
  <c r="E9" i="1"/>
  <c r="E8" i="1"/>
  <c r="E7" i="1"/>
  <c r="E6" i="1"/>
  <c r="E5" i="1"/>
  <c r="T42" i="1" l="1"/>
  <c r="J42" i="1"/>
  <c r="L42" i="1"/>
  <c r="G42" i="1"/>
  <c r="F42" i="1"/>
  <c r="K42" i="1"/>
  <c r="H42" i="1"/>
  <c r="I40" i="1"/>
  <c r="I41" i="1" s="1"/>
  <c r="E17" i="1"/>
  <c r="E40" i="1" s="1"/>
  <c r="E41" i="1" s="1"/>
  <c r="E42" i="1" l="1"/>
  <c r="I42" i="1"/>
  <c r="V8" i="1" l="1"/>
</calcChain>
</file>

<file path=xl/sharedStrings.xml><?xml version="1.0" encoding="utf-8"?>
<sst xmlns="http://schemas.openxmlformats.org/spreadsheetml/2006/main" count="113" uniqueCount="91">
  <si>
    <t>TOTAL (€/año)</t>
  </si>
  <si>
    <t>ADMINISTRACION Y VARIOS</t>
  </si>
  <si>
    <t>Laboratorio interno</t>
  </si>
  <si>
    <t>Laboratorio externo</t>
  </si>
  <si>
    <t>Comunicaciones</t>
  </si>
  <si>
    <t>Transportes y mensajería</t>
  </si>
  <si>
    <t>Servicios externos</t>
  </si>
  <si>
    <t>Arrendamiento camino de Tardajos</t>
  </si>
  <si>
    <t>Seguros</t>
  </si>
  <si>
    <t>Agua potable</t>
  </si>
  <si>
    <t>RESIDUOS</t>
  </si>
  <si>
    <t>GESTION DE FANGOS</t>
  </si>
  <si>
    <t xml:space="preserve">Aplicación agrícola directa </t>
  </si>
  <si>
    <t xml:space="preserve">Aplicación agrícola lodo compostado </t>
  </si>
  <si>
    <t xml:space="preserve">REACTIVOS </t>
  </si>
  <si>
    <t>ENERGIA</t>
  </si>
  <si>
    <t>MANTENIMIENTO Y CONSERVACION</t>
  </si>
  <si>
    <t>Costes de mantenimiento</t>
  </si>
  <si>
    <t>PERSONAL</t>
  </si>
  <si>
    <t>G.G.B.I.</t>
  </si>
  <si>
    <t>Material de oficina( incluido Hardware y Software)</t>
  </si>
  <si>
    <t>Mantenimiento de vehículos y maquinaria</t>
  </si>
  <si>
    <t>Residuos no peligrosos EDAR y Planta de Compostaje</t>
  </si>
  <si>
    <t>Residuos peligrosos EDAR y Planta de Compostaje</t>
  </si>
  <si>
    <t>Servicios de camión succionador</t>
  </si>
  <si>
    <t>Cloruro férrico</t>
  </si>
  <si>
    <t>Sulfato de alúmina</t>
  </si>
  <si>
    <t>Polielectrolito</t>
  </si>
  <si>
    <t>Reactivos desodorización</t>
  </si>
  <si>
    <t>Hipoclorito sódico</t>
  </si>
  <si>
    <t>Término de potencia</t>
  </si>
  <si>
    <t>Término de energia tratamiento convencional</t>
  </si>
  <si>
    <t>Término de energia Tratamiento agua regenerada</t>
  </si>
  <si>
    <t>Término de energia tratamiento lluvias</t>
  </si>
  <si>
    <t>Término de energia tratamiento Hidrólisis Térmica</t>
  </si>
  <si>
    <t>Pequeñas reparaciones</t>
  </si>
  <si>
    <t>Costes de personal</t>
  </si>
  <si>
    <t>TOTAL  COSTE EXPLOTACIÓN (€/AÑO)</t>
  </si>
  <si>
    <t>Gastos asociados a vehículos, maquinaria y otros</t>
  </si>
  <si>
    <t>COEFICIENTE</t>
  </si>
  <si>
    <t>UNIDADES</t>
  </si>
  <si>
    <t>MEDIDA</t>
  </si>
  <si>
    <t>INGRESOS</t>
  </si>
  <si>
    <t>dias</t>
  </si>
  <si>
    <t xml:space="preserve">( B ) VARIABLES TRAT. CONVENC. </t>
  </si>
  <si>
    <t>1000 m3/año</t>
  </si>
  <si>
    <t xml:space="preserve">( D ) VARIABLES REGENERADA </t>
  </si>
  <si>
    <t xml:space="preserve">( E ) VARIABLES LLUVIAS </t>
  </si>
  <si>
    <t xml:space="preserve">( F ) VARIABLES COMPOSTAJE </t>
  </si>
  <si>
    <t>TMS/año</t>
  </si>
  <si>
    <t xml:space="preserve">( G ) VARIABLES AGRICULTURA </t>
  </si>
  <si>
    <t xml:space="preserve">( H ) VARIABLES HIDROLISIS TERMICA </t>
  </si>
  <si>
    <t>( I ) VARIABLE LODOS GESTIÓN  A VERTEDERO AUTORIZADO</t>
  </si>
  <si>
    <t>Tn/año</t>
  </si>
  <si>
    <t>( J ) VARIABLE TRATAMIENTO TERCIARIO COMPLETO (DENSADEG + OZONO + UV)</t>
  </si>
  <si>
    <t>(A) COSTES FIJOS</t>
  </si>
  <si>
    <t>( B ) VARIABLES TRAT. CONVENC.</t>
  </si>
  <si>
    <t>( D ) VARIABLES REGENERADA</t>
  </si>
  <si>
    <t>( E ) VARIABLES LLUVIAS</t>
  </si>
  <si>
    <t>Importe mínimo para valorar Grandes reparaciones (€) O2e</t>
  </si>
  <si>
    <t>O2e</t>
  </si>
  <si>
    <t>O3e</t>
  </si>
  <si>
    <t>Oe</t>
  </si>
  <si>
    <t>IMPORTE TOTAL EXPLOTACIÓN AÑO (SIN IVA) ( Oe )</t>
  </si>
  <si>
    <t>TOTAL  EXPLOTACIÓN (€/AÑO)</t>
  </si>
  <si>
    <t>IMPORTE TOTAL EXPLOTACIÓN AÑO (SIN IVA) ( Oe)</t>
  </si>
  <si>
    <t>( F )VARIABLES COMPOSTAJE</t>
  </si>
  <si>
    <t>( G )VARIABLES AGRICULTURA</t>
  </si>
  <si>
    <t>(H ) VARIABLES H. TERMICA</t>
  </si>
  <si>
    <t>( 1 )</t>
  </si>
  <si>
    <t>( 2 )</t>
  </si>
  <si>
    <t>G.G.B.I. (%)</t>
  </si>
  <si>
    <t>INSTRUCCIONES DE CUMPLIMENTACIÓN</t>
  </si>
  <si>
    <t>( A ) CANON DIARIO (COSTES FIJOS)</t>
  </si>
  <si>
    <t>Debe coincidir valor de E42 y T42 .Comprobación que la celda V8 queda a cero</t>
  </si>
  <si>
    <t>% G.G.B.I. (vinculados a la explotación)</t>
  </si>
  <si>
    <t>Importe mínimo 5.000 € y máximo 500.000 € (según lo establecido en PCAP)</t>
  </si>
  <si>
    <t>si sale "ERROR":dato inválido</t>
  </si>
  <si>
    <t>Los coeficientes : A-B-D-E-F-G-H-I-J</t>
  </si>
  <si>
    <t>Si en columna U30 sale "ERROR" : el coeficiente es &gt; que la oferta y NO SE ADMITE</t>
  </si>
  <si>
    <t>Cada coeficiente no puede ser superior al establecido en el PCAP.</t>
  </si>
  <si>
    <t>Debe coincidir % valor D41 y Q41. Comprobación que la celda V7 queda a cero</t>
  </si>
  <si>
    <t>Rellenar exclusivamente las casillas resaltadas en color gris</t>
  </si>
  <si>
    <t>Las fórmulas se aplican automáticamente.</t>
  </si>
  <si>
    <t>Importe total explotación año ( Oe)</t>
  </si>
  <si>
    <t>% G.G.B.I. de la Prestación Diferenciada ( O3e)</t>
  </si>
  <si>
    <t>% máximo a aplicar  igual a 7,5%. No puede ser superior al establecido en PCAP.</t>
  </si>
  <si>
    <t>Importe mínimo para valorar Grandes reparaciones (€) (O2e)</t>
  </si>
  <si>
    <t>% G.G.B.I. (vinculados a la Prestación diferenciada) ( O3e)</t>
  </si>
  <si>
    <t>Firma y sello:</t>
  </si>
  <si>
    <t xml:space="preserve">Si en casilla U46 sale "ERROR" : el coeficiente es &gt; que la oferta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</si>
</sst>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000"/>
    <numFmt numFmtId="166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0F3FA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2" borderId="4" xfId="0" applyNumberFormat="1" applyFill="1" applyBorder="1" applyAlignment="1" applyProtection="1">
      <alignment horizontal="center" vertical="center"/>
      <protection locked="0"/>
    </xf>
    <xf numFmtId="4" fontId="0" fillId="3" borderId="5" xfId="0" applyNumberFormat="1" applyFont="1" applyFill="1" applyBorder="1" applyAlignment="1" applyProtection="1">
      <alignment horizontal="center" vertical="center"/>
    </xf>
    <xf numFmtId="4" fontId="0" fillId="3" borderId="4" xfId="0" applyNumberForma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vertical="center"/>
    </xf>
    <xf numFmtId="4" fontId="0" fillId="0" borderId="4" xfId="0" applyNumberFormat="1" applyFill="1" applyBorder="1" applyAlignment="1" applyProtection="1">
      <alignment horizontal="center" vertical="center"/>
    </xf>
    <xf numFmtId="4" fontId="4" fillId="4" borderId="4" xfId="0" applyNumberFormat="1" applyFont="1" applyFill="1" applyBorder="1" applyAlignment="1" applyProtection="1">
      <alignment horizontal="center" vertical="center"/>
    </xf>
    <xf numFmtId="4" fontId="0" fillId="4" borderId="4" xfId="0" applyNumberFormat="1" applyFill="1" applyBorder="1" applyAlignment="1" applyProtection="1">
      <alignment horizontal="center" vertical="center"/>
    </xf>
    <xf numFmtId="4" fontId="0" fillId="3" borderId="8" xfId="0" applyNumberFormat="1" applyFill="1" applyBorder="1" applyAlignment="1" applyProtection="1">
      <alignment horizontal="center" vertical="center"/>
    </xf>
    <xf numFmtId="4" fontId="4" fillId="4" borderId="12" xfId="0" applyNumberFormat="1" applyFont="1" applyFill="1" applyBorder="1" applyAlignment="1" applyProtection="1">
      <alignment horizontal="center" vertical="center"/>
    </xf>
    <xf numFmtId="4" fontId="2" fillId="3" borderId="12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2" fillId="4" borderId="12" xfId="0" applyFont="1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vertical="center"/>
    </xf>
    <xf numFmtId="0" fontId="2" fillId="4" borderId="14" xfId="0" applyFont="1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Protection="1"/>
    <xf numFmtId="4" fontId="0" fillId="3" borderId="3" xfId="0" applyNumberFormat="1" applyFill="1" applyBorder="1" applyAlignment="1" applyProtection="1">
      <alignment horizontal="center" vertical="center"/>
    </xf>
    <xf numFmtId="0" fontId="0" fillId="0" borderId="4" xfId="0" applyBorder="1" applyProtection="1"/>
    <xf numFmtId="0" fontId="2" fillId="5" borderId="1" xfId="0" applyFont="1" applyFill="1" applyBorder="1" applyAlignment="1" applyProtection="1">
      <alignment horizontal="left" vertical="center" wrapText="1"/>
    </xf>
    <xf numFmtId="0" fontId="2" fillId="5" borderId="2" xfId="0" applyFont="1" applyFill="1" applyBorder="1" applyAlignment="1" applyProtection="1">
      <alignment horizontal="left" vertical="center" wrapText="1"/>
    </xf>
    <xf numFmtId="0" fontId="2" fillId="5" borderId="3" xfId="0" applyFont="1" applyFill="1" applyBorder="1" applyAlignment="1" applyProtection="1">
      <alignment horizontal="left" vertical="center" wrapText="1"/>
    </xf>
    <xf numFmtId="164" fontId="0" fillId="2" borderId="12" xfId="1" applyNumberFormat="1" applyFont="1" applyFill="1" applyBorder="1" applyAlignment="1" applyProtection="1">
      <alignment horizontal="right" vertical="center"/>
      <protection locked="0"/>
    </xf>
    <xf numFmtId="4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/>
    <xf numFmtId="3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4" fontId="0" fillId="0" borderId="12" xfId="0" applyNumberFormat="1" applyBorder="1" applyAlignment="1">
      <alignment horizontal="center" vertical="center"/>
    </xf>
    <xf numFmtId="0" fontId="6" fillId="3" borderId="24" xfId="0" applyFont="1" applyFill="1" applyBorder="1" applyAlignment="1">
      <alignment vertical="center"/>
    </xf>
    <xf numFmtId="0" fontId="7" fillId="5" borderId="9" xfId="0" applyFont="1" applyFill="1" applyBorder="1" applyAlignment="1">
      <alignment horizontal="left" vertical="center"/>
    </xf>
    <xf numFmtId="4" fontId="0" fillId="5" borderId="20" xfId="0" applyNumberForma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left" vertical="center"/>
    </xf>
    <xf numFmtId="4" fontId="0" fillId="5" borderId="22" xfId="0" applyNumberForma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  <xf numFmtId="4" fontId="0" fillId="5" borderId="23" xfId="0" applyNumberFormat="1" applyFill="1" applyBorder="1" applyAlignment="1">
      <alignment horizontal="center" vertical="center"/>
    </xf>
    <xf numFmtId="0" fontId="3" fillId="4" borderId="11" xfId="0" applyFont="1" applyFill="1" applyBorder="1" applyAlignment="1" applyProtection="1">
      <alignment horizontal="center" vertical="center" wrapText="1"/>
    </xf>
    <xf numFmtId="4" fontId="2" fillId="3" borderId="25" xfId="0" applyNumberFormat="1" applyFont="1" applyFill="1" applyBorder="1" applyAlignment="1" applyProtection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4" fontId="9" fillId="4" borderId="12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right" vertical="center"/>
    </xf>
    <xf numFmtId="0" fontId="0" fillId="0" borderId="0" xfId="0" applyFill="1"/>
    <xf numFmtId="0" fontId="0" fillId="0" borderId="19" xfId="0" applyFill="1" applyBorder="1" applyAlignment="1">
      <alignment horizontal="center" vertical="center"/>
    </xf>
    <xf numFmtId="4" fontId="0" fillId="5" borderId="26" xfId="0" applyNumberFormat="1" applyFill="1" applyBorder="1" applyAlignment="1">
      <alignment horizontal="center" vertical="center"/>
    </xf>
    <xf numFmtId="49" fontId="2" fillId="0" borderId="12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0" fillId="2" borderId="12" xfId="0" applyFill="1" applyBorder="1"/>
    <xf numFmtId="0" fontId="2" fillId="0" borderId="0" xfId="0" applyFont="1" applyBorder="1" applyAlignment="1">
      <alignment horizontal="right"/>
    </xf>
    <xf numFmtId="4" fontId="4" fillId="0" borderId="0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0" fontId="0" fillId="0" borderId="17" xfId="0" applyFill="1" applyBorder="1" applyAlignment="1">
      <alignment horizontal="right" vertical="center" wrapText="1"/>
    </xf>
    <xf numFmtId="4" fontId="0" fillId="0" borderId="0" xfId="0" applyNumberFormat="1" applyFill="1" applyBorder="1"/>
    <xf numFmtId="4" fontId="4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11" fillId="0" borderId="0" xfId="0" applyFont="1"/>
    <xf numFmtId="166" fontId="11" fillId="0" borderId="0" xfId="0" applyNumberFormat="1" applyFont="1"/>
    <xf numFmtId="0" fontId="0" fillId="4" borderId="27" xfId="0" applyFill="1" applyBorder="1"/>
    <xf numFmtId="0" fontId="0" fillId="4" borderId="32" xfId="0" applyFill="1" applyBorder="1"/>
    <xf numFmtId="0" fontId="0" fillId="4" borderId="33" xfId="0" applyFill="1" applyBorder="1"/>
    <xf numFmtId="0" fontId="0" fillId="4" borderId="28" xfId="0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48" xfId="0" applyFill="1" applyBorder="1"/>
    <xf numFmtId="0" fontId="0" fillId="4" borderId="35" xfId="0" applyFill="1" applyBorder="1"/>
    <xf numFmtId="0" fontId="0" fillId="4" borderId="0" xfId="0" applyFill="1" applyBorder="1"/>
    <xf numFmtId="0" fontId="0" fillId="4" borderId="34" xfId="0" applyFill="1" applyBorder="1"/>
    <xf numFmtId="0" fontId="2" fillId="3" borderId="9" xfId="0" applyFont="1" applyFill="1" applyBorder="1" applyAlignment="1">
      <alignment horizontal="left" vertical="center" wrapText="1"/>
    </xf>
    <xf numFmtId="0" fontId="0" fillId="3" borderId="41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42" xfId="0" applyFill="1" applyBorder="1"/>
    <xf numFmtId="0" fontId="0" fillId="3" borderId="17" xfId="0" applyFill="1" applyBorder="1"/>
    <xf numFmtId="0" fontId="0" fillId="3" borderId="39" xfId="0" applyFill="1" applyBorder="1"/>
    <xf numFmtId="0" fontId="0" fillId="3" borderId="43" xfId="0" applyFill="1" applyBorder="1"/>
    <xf numFmtId="0" fontId="0" fillId="3" borderId="37" xfId="0" applyFill="1" applyBorder="1"/>
    <xf numFmtId="0" fontId="0" fillId="3" borderId="40" xfId="0" applyFill="1" applyBorder="1"/>
    <xf numFmtId="0" fontId="2" fillId="3" borderId="45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49" fontId="2" fillId="3" borderId="12" xfId="0" applyNumberFormat="1" applyFont="1" applyFill="1" applyBorder="1" applyAlignment="1">
      <alignment horizontal="center" vertical="center"/>
    </xf>
    <xf numFmtId="10" fontId="2" fillId="3" borderId="31" xfId="0" applyNumberFormat="1" applyFont="1" applyFill="1" applyBorder="1" applyAlignment="1">
      <alignment horizontal="center"/>
    </xf>
    <xf numFmtId="4" fontId="2" fillId="3" borderId="31" xfId="0" applyNumberFormat="1" applyFont="1" applyFill="1" applyBorder="1" applyAlignment="1">
      <alignment horizontal="center"/>
    </xf>
    <xf numFmtId="49" fontId="2" fillId="3" borderId="18" xfId="0" applyNumberFormat="1" applyFont="1" applyFill="1" applyBorder="1" applyAlignment="1">
      <alignment horizontal="center" vertical="center"/>
    </xf>
    <xf numFmtId="10" fontId="11" fillId="0" borderId="0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49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10" fontId="0" fillId="2" borderId="12" xfId="0" applyNumberFormat="1" applyFill="1" applyBorder="1" applyAlignment="1" applyProtection="1">
      <alignment horizontal="center" vertical="center"/>
      <protection locked="0"/>
    </xf>
    <xf numFmtId="10" fontId="2" fillId="2" borderId="4" xfId="0" applyNumberFormat="1" applyFont="1" applyFill="1" applyBorder="1" applyAlignment="1" applyProtection="1">
      <alignment horizontal="center" vertical="center"/>
      <protection locked="0"/>
    </xf>
    <xf numFmtId="165" fontId="2" fillId="2" borderId="4" xfId="0" applyNumberFormat="1" applyFont="1" applyFill="1" applyBorder="1" applyAlignment="1" applyProtection="1">
      <alignment horizontal="center" vertical="center"/>
      <protection locked="0"/>
    </xf>
    <xf numFmtId="165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right"/>
    </xf>
    <xf numFmtId="0" fontId="2" fillId="4" borderId="49" xfId="0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 applyProtection="1">
      <alignment horizontal="center" vertical="center"/>
    </xf>
    <xf numFmtId="0" fontId="5" fillId="5" borderId="50" xfId="0" applyFont="1" applyFill="1" applyBorder="1" applyAlignment="1">
      <alignment horizontal="center"/>
    </xf>
    <xf numFmtId="0" fontId="0" fillId="3" borderId="3" xfId="0" applyFill="1" applyBorder="1"/>
    <xf numFmtId="0" fontId="5" fillId="5" borderId="51" xfId="0" applyFont="1" applyFill="1" applyBorder="1" applyAlignment="1">
      <alignment horizontal="center"/>
    </xf>
    <xf numFmtId="0" fontId="5" fillId="5" borderId="52" xfId="0" applyFont="1" applyFill="1" applyBorder="1" applyAlignment="1">
      <alignment horizontal="center"/>
    </xf>
    <xf numFmtId="0" fontId="5" fillId="5" borderId="53" xfId="0" applyFont="1" applyFill="1" applyBorder="1" applyAlignment="1">
      <alignment horizontal="center"/>
    </xf>
    <xf numFmtId="0" fontId="0" fillId="3" borderId="0" xfId="0" applyFill="1" applyBorder="1"/>
    <xf numFmtId="4" fontId="2" fillId="3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right"/>
    </xf>
    <xf numFmtId="0" fontId="2" fillId="3" borderId="0" xfId="0" applyFont="1" applyFill="1" applyBorder="1" applyAlignment="1">
      <alignment horizontal="right" vertical="center" wrapText="1"/>
    </xf>
    <xf numFmtId="0" fontId="0" fillId="3" borderId="0" xfId="0" applyFill="1" applyBorder="1" applyAlignment="1">
      <alignment horizontal="right" vertical="center" wrapText="1"/>
    </xf>
    <xf numFmtId="4" fontId="2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>
      <alignment horizontal="center" vertical="center"/>
    </xf>
    <xf numFmtId="4" fontId="9" fillId="3" borderId="0" xfId="0" applyNumberFormat="1" applyFont="1" applyFill="1" applyBorder="1" applyAlignment="1">
      <alignment horizontal="center" vertical="center"/>
    </xf>
    <xf numFmtId="4" fontId="0" fillId="0" borderId="54" xfId="0" applyNumberFormat="1" applyFill="1" applyBorder="1"/>
    <xf numFmtId="0" fontId="0" fillId="0" borderId="54" xfId="0" applyBorder="1"/>
    <xf numFmtId="0" fontId="0" fillId="3" borderId="2" xfId="0" applyFill="1" applyBorder="1" applyAlignment="1">
      <alignment horizontal="right" vertical="center" wrapText="1"/>
    </xf>
    <xf numFmtId="0" fontId="5" fillId="4" borderId="36" xfId="0" applyFont="1" applyFill="1" applyBorder="1" applyAlignment="1">
      <alignment horizontal="center"/>
    </xf>
    <xf numFmtId="0" fontId="2" fillId="5" borderId="1" xfId="0" applyFont="1" applyFill="1" applyBorder="1" applyAlignment="1" applyProtection="1">
      <alignment horizontal="left" vertical="center" wrapText="1"/>
    </xf>
    <xf numFmtId="0" fontId="2" fillId="5" borderId="2" xfId="0" applyFont="1" applyFill="1" applyBorder="1" applyAlignment="1" applyProtection="1">
      <alignment horizontal="left" vertical="center" wrapText="1"/>
    </xf>
    <xf numFmtId="0" fontId="2" fillId="5" borderId="3" xfId="0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2" fillId="4" borderId="9" xfId="0" applyFont="1" applyFill="1" applyBorder="1" applyAlignment="1">
      <alignment horizontal="right" vertical="center" wrapText="1"/>
    </xf>
    <xf numFmtId="0" fontId="0" fillId="4" borderId="10" xfId="0" applyFill="1" applyBorder="1" applyAlignment="1">
      <alignment horizontal="right" vertical="center" wrapText="1"/>
    </xf>
    <xf numFmtId="0" fontId="0" fillId="4" borderId="11" xfId="0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right" vertical="center" wrapText="1"/>
    </xf>
    <xf numFmtId="49" fontId="2" fillId="3" borderId="18" xfId="0" applyNumberFormat="1" applyFont="1" applyFill="1" applyBorder="1" applyAlignment="1">
      <alignment horizontal="center" vertical="center"/>
    </xf>
    <xf numFmtId="49" fontId="2" fillId="3" borderId="38" xfId="0" applyNumberFormat="1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left" vertical="center" wrapText="1"/>
    </xf>
    <xf numFmtId="0" fontId="2" fillId="3" borderId="47" xfId="0" applyFont="1" applyFill="1" applyBorder="1" applyAlignment="1">
      <alignment horizontal="left" vertical="center" wrapText="1"/>
    </xf>
    <xf numFmtId="49" fontId="2" fillId="3" borderId="44" xfId="0" applyNumberFormat="1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0" fillId="5" borderId="6" xfId="0" applyFont="1" applyFill="1" applyBorder="1" applyAlignment="1">
      <alignment horizontal="right" vertical="center" wrapText="1"/>
    </xf>
    <xf numFmtId="0" fontId="0" fillId="5" borderId="7" xfId="0" applyFill="1" applyBorder="1" applyAlignment="1">
      <alignment horizontal="right" vertical="center" wrapText="1"/>
    </xf>
    <xf numFmtId="0" fontId="3" fillId="4" borderId="16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 applyProtection="1">
      <alignment horizontal="center" vertical="center" wrapText="1"/>
    </xf>
    <xf numFmtId="0" fontId="3" fillId="4" borderId="25" xfId="0" applyFont="1" applyFill="1" applyBorder="1" applyAlignment="1" applyProtection="1">
      <alignment horizontal="center" vertical="center" wrapText="1"/>
    </xf>
    <xf numFmtId="0" fontId="2" fillId="0" borderId="0" xfId="0" applyFont="1" applyBorder="1"/>
    <xf numFmtId="0" fontId="2" fillId="0" borderId="0" xfId="0" applyFont="1"/>
    <xf numFmtId="0" fontId="10" fillId="4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0F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1"/>
  <sheetViews>
    <sheetView tabSelected="1" zoomScale="98" zoomScaleNormal="98" workbookViewId="0">
      <selection activeCell="Q46" sqref="Q46"/>
    </sheetView>
  </sheetViews>
  <sheetFormatPr baseColWidth="10" defaultRowHeight="15" x14ac:dyDescent="0.25"/>
  <cols>
    <col min="1" max="1" width="7.5703125" customWidth="1"/>
    <col min="2" max="2" width="18" bestFit="1" customWidth="1"/>
    <col min="3" max="3" width="27.85546875" customWidth="1"/>
    <col min="4" max="4" width="9.5703125" customWidth="1"/>
    <col min="5" max="11" width="19.42578125" customWidth="1"/>
    <col min="12" max="12" width="21.5703125" customWidth="1"/>
    <col min="13" max="13" width="10.42578125" customWidth="1"/>
    <col min="14" max="15" width="5.42578125" customWidth="1"/>
    <col min="16" max="16" width="64.7109375" customWidth="1"/>
    <col min="17" max="17" width="14.42578125" customWidth="1"/>
    <col min="19" max="19" width="12.85546875" customWidth="1"/>
    <col min="20" max="20" width="13.5703125" customWidth="1"/>
    <col min="21" max="21" width="25.7109375" customWidth="1"/>
  </cols>
  <sheetData>
    <row r="1" spans="1:22" s="1" customFormat="1" x14ac:dyDescent="0.25"/>
    <row r="2" spans="1:22" ht="15.75" thickBot="1" x14ac:dyDescent="0.3"/>
    <row r="3" spans="1:22" ht="30" customHeight="1" thickTop="1" thickBot="1" x14ac:dyDescent="0.35">
      <c r="B3" s="14"/>
      <c r="C3" s="14"/>
      <c r="D3" s="14"/>
      <c r="E3" s="15" t="s">
        <v>0</v>
      </c>
      <c r="F3" s="41" t="s">
        <v>55</v>
      </c>
      <c r="G3" s="41" t="s">
        <v>56</v>
      </c>
      <c r="H3" s="41" t="s">
        <v>57</v>
      </c>
      <c r="I3" s="149" t="s">
        <v>58</v>
      </c>
      <c r="J3" s="150" t="s">
        <v>66</v>
      </c>
      <c r="K3" s="149" t="s">
        <v>67</v>
      </c>
      <c r="L3" s="151" t="s">
        <v>68</v>
      </c>
      <c r="N3" s="68"/>
      <c r="O3" s="71"/>
      <c r="P3" s="125" t="s">
        <v>72</v>
      </c>
      <c r="Q3" s="125"/>
      <c r="R3" s="125"/>
      <c r="S3" s="125"/>
      <c r="T3" s="125"/>
      <c r="U3" s="125"/>
      <c r="V3" s="72"/>
    </row>
    <row r="4" spans="1:22" ht="20.100000000000001" customHeight="1" thickBot="1" x14ac:dyDescent="0.3">
      <c r="B4" s="129" t="s">
        <v>1</v>
      </c>
      <c r="C4" s="130"/>
      <c r="D4" s="131"/>
      <c r="E4" s="7"/>
      <c r="F4" s="16"/>
      <c r="G4" s="16"/>
      <c r="H4" s="17"/>
      <c r="I4" s="16"/>
      <c r="J4" s="17"/>
      <c r="K4" s="18"/>
      <c r="L4" s="18"/>
      <c r="N4" s="69"/>
      <c r="O4" s="54"/>
      <c r="P4" s="78" t="s">
        <v>82</v>
      </c>
      <c r="Q4" s="79" t="s">
        <v>83</v>
      </c>
      <c r="R4" s="80"/>
      <c r="S4" s="80"/>
      <c r="T4" s="80"/>
      <c r="U4" s="81"/>
      <c r="V4" s="73"/>
    </row>
    <row r="5" spans="1:22" ht="20.100000000000001" customHeight="1" x14ac:dyDescent="0.25">
      <c r="B5" s="126" t="s">
        <v>2</v>
      </c>
      <c r="C5" s="132"/>
      <c r="D5" s="133"/>
      <c r="E5" s="5">
        <f t="shared" ref="E5:E15" si="0">F5</f>
        <v>0</v>
      </c>
      <c r="F5" s="4"/>
      <c r="G5" s="19"/>
      <c r="H5" s="20"/>
      <c r="I5" s="21"/>
      <c r="J5" s="20"/>
      <c r="K5" s="21"/>
      <c r="L5" s="21"/>
      <c r="N5" s="69"/>
      <c r="O5" s="140" t="s">
        <v>69</v>
      </c>
      <c r="P5" s="145" t="s">
        <v>78</v>
      </c>
      <c r="Q5" s="82" t="s">
        <v>80</v>
      </c>
      <c r="R5" s="83"/>
      <c r="S5" s="83"/>
      <c r="T5" s="83"/>
      <c r="U5" s="84"/>
      <c r="V5" s="73"/>
    </row>
    <row r="6" spans="1:22" ht="20.100000000000001" customHeight="1" thickBot="1" x14ac:dyDescent="0.3">
      <c r="B6" s="126" t="s">
        <v>3</v>
      </c>
      <c r="C6" s="127"/>
      <c r="D6" s="128"/>
      <c r="E6" s="6">
        <f t="shared" si="0"/>
        <v>0</v>
      </c>
      <c r="F6" s="4"/>
      <c r="G6" s="19"/>
      <c r="H6" s="20"/>
      <c r="I6" s="21"/>
      <c r="J6" s="20"/>
      <c r="K6" s="21"/>
      <c r="L6" s="21"/>
      <c r="N6" s="69"/>
      <c r="O6" s="144"/>
      <c r="P6" s="146"/>
      <c r="Q6" s="85" t="s">
        <v>79</v>
      </c>
      <c r="R6" s="86"/>
      <c r="S6" s="86"/>
      <c r="T6" s="86"/>
      <c r="U6" s="87"/>
      <c r="V6" s="73"/>
    </row>
    <row r="7" spans="1:22" ht="20.100000000000001" customHeight="1" thickBot="1" x14ac:dyDescent="0.3">
      <c r="B7" s="126" t="s">
        <v>4</v>
      </c>
      <c r="C7" s="127"/>
      <c r="D7" s="128"/>
      <c r="E7" s="6">
        <f t="shared" si="0"/>
        <v>0</v>
      </c>
      <c r="F7" s="4"/>
      <c r="G7" s="19"/>
      <c r="H7" s="20"/>
      <c r="I7" s="21"/>
      <c r="J7" s="20"/>
      <c r="K7" s="21"/>
      <c r="L7" s="21"/>
      <c r="N7" s="69"/>
      <c r="O7" s="90" t="s">
        <v>70</v>
      </c>
      <c r="P7" s="88" t="s">
        <v>75</v>
      </c>
      <c r="Q7" s="79" t="s">
        <v>81</v>
      </c>
      <c r="R7" s="80"/>
      <c r="S7" s="80"/>
      <c r="T7" s="80"/>
      <c r="U7" s="81"/>
      <c r="V7" s="91">
        <f>D41-Q41</f>
        <v>0</v>
      </c>
    </row>
    <row r="8" spans="1:22" ht="20.100000000000001" customHeight="1" thickBot="1" x14ac:dyDescent="0.3">
      <c r="B8" s="126" t="s">
        <v>5</v>
      </c>
      <c r="C8" s="127"/>
      <c r="D8" s="128"/>
      <c r="E8" s="6">
        <f t="shared" si="0"/>
        <v>0</v>
      </c>
      <c r="F8" s="4"/>
      <c r="G8" s="21"/>
      <c r="H8" s="21"/>
      <c r="I8" s="21"/>
      <c r="J8" s="21"/>
      <c r="K8" s="21"/>
      <c r="L8" s="21"/>
      <c r="N8" s="69"/>
      <c r="O8" s="90" t="s">
        <v>62</v>
      </c>
      <c r="P8" s="88" t="s">
        <v>84</v>
      </c>
      <c r="Q8" s="79" t="s">
        <v>74</v>
      </c>
      <c r="R8" s="80"/>
      <c r="S8" s="80"/>
      <c r="T8" s="80"/>
      <c r="U8" s="81"/>
      <c r="V8" s="92">
        <f>E42-T42</f>
        <v>0</v>
      </c>
    </row>
    <row r="9" spans="1:22" ht="20.100000000000001" customHeight="1" thickBot="1" x14ac:dyDescent="0.3">
      <c r="B9" s="126" t="s">
        <v>20</v>
      </c>
      <c r="C9" s="127"/>
      <c r="D9" s="128"/>
      <c r="E9" s="6">
        <f t="shared" si="0"/>
        <v>0</v>
      </c>
      <c r="F9" s="4"/>
      <c r="G9" s="19"/>
      <c r="H9" s="20"/>
      <c r="I9" s="21"/>
      <c r="J9" s="20"/>
      <c r="K9" s="21"/>
      <c r="L9" s="21"/>
      <c r="N9" s="69"/>
      <c r="O9" s="93" t="s">
        <v>60</v>
      </c>
      <c r="P9" s="89" t="s">
        <v>59</v>
      </c>
      <c r="Q9" s="82" t="s">
        <v>76</v>
      </c>
      <c r="R9" s="83"/>
      <c r="S9" s="83"/>
      <c r="T9" s="83"/>
      <c r="U9" s="84"/>
      <c r="V9" s="73"/>
    </row>
    <row r="10" spans="1:22" ht="19.5" customHeight="1" x14ac:dyDescent="0.25">
      <c r="A10" s="2"/>
      <c r="B10" s="126" t="s">
        <v>21</v>
      </c>
      <c r="C10" s="127"/>
      <c r="D10" s="128"/>
      <c r="E10" s="6">
        <f t="shared" si="0"/>
        <v>0</v>
      </c>
      <c r="F10" s="4"/>
      <c r="G10" s="19"/>
      <c r="H10" s="20"/>
      <c r="I10" s="21"/>
      <c r="J10" s="20"/>
      <c r="K10" s="21"/>
      <c r="L10" s="21"/>
      <c r="N10" s="69"/>
      <c r="O10" s="140" t="s">
        <v>61</v>
      </c>
      <c r="P10" s="142" t="s">
        <v>88</v>
      </c>
      <c r="Q10" s="82" t="s">
        <v>86</v>
      </c>
      <c r="R10" s="83"/>
      <c r="S10" s="83"/>
      <c r="T10" s="83"/>
      <c r="U10" s="84"/>
      <c r="V10" s="73"/>
    </row>
    <row r="11" spans="1:22" ht="20.100000000000001" customHeight="1" thickBot="1" x14ac:dyDescent="0.3">
      <c r="A11" s="2"/>
      <c r="B11" s="126" t="s">
        <v>38</v>
      </c>
      <c r="C11" s="127"/>
      <c r="D11" s="128"/>
      <c r="E11" s="6">
        <f t="shared" si="0"/>
        <v>0</v>
      </c>
      <c r="F11" s="4"/>
      <c r="G11" s="21"/>
      <c r="H11" s="21"/>
      <c r="I11" s="21"/>
      <c r="J11" s="21"/>
      <c r="K11" s="21"/>
      <c r="L11" s="21"/>
      <c r="N11" s="69"/>
      <c r="O11" s="141"/>
      <c r="P11" s="143"/>
      <c r="Q11" s="85" t="s">
        <v>90</v>
      </c>
      <c r="R11" s="86"/>
      <c r="S11" s="86"/>
      <c r="T11" s="86"/>
      <c r="U11" s="87"/>
      <c r="V11" s="74"/>
    </row>
    <row r="12" spans="1:22" ht="20.100000000000001" customHeight="1" x14ac:dyDescent="0.25">
      <c r="A12" s="2"/>
      <c r="B12" s="126" t="s">
        <v>6</v>
      </c>
      <c r="C12" s="127"/>
      <c r="D12" s="128"/>
      <c r="E12" s="6">
        <f t="shared" si="0"/>
        <v>0</v>
      </c>
      <c r="F12" s="4"/>
      <c r="G12" s="21"/>
      <c r="H12" s="21"/>
      <c r="I12" s="21"/>
      <c r="J12" s="21"/>
      <c r="K12" s="21"/>
      <c r="L12" s="21"/>
      <c r="N12" s="69"/>
      <c r="O12" s="76"/>
      <c r="P12" s="76"/>
      <c r="Q12" s="76"/>
      <c r="R12" s="76"/>
      <c r="S12" s="76"/>
      <c r="T12" s="76"/>
      <c r="U12" s="76"/>
      <c r="V12" s="73"/>
    </row>
    <row r="13" spans="1:22" ht="20.100000000000001" customHeight="1" thickBot="1" x14ac:dyDescent="0.3">
      <c r="A13" s="2"/>
      <c r="B13" s="126" t="s">
        <v>7</v>
      </c>
      <c r="C13" s="127"/>
      <c r="D13" s="128"/>
      <c r="E13" s="6">
        <f t="shared" si="0"/>
        <v>0</v>
      </c>
      <c r="F13" s="4"/>
      <c r="G13" s="19"/>
      <c r="H13" s="20"/>
      <c r="I13" s="21"/>
      <c r="J13" s="20"/>
      <c r="K13" s="21"/>
      <c r="L13" s="21"/>
      <c r="N13" s="70"/>
      <c r="O13" s="77"/>
      <c r="P13" s="77"/>
      <c r="Q13" s="77"/>
      <c r="R13" s="77"/>
      <c r="S13" s="77"/>
      <c r="T13" s="77"/>
      <c r="U13" s="77"/>
      <c r="V13" s="75"/>
    </row>
    <row r="14" spans="1:22" ht="20.100000000000001" customHeight="1" thickTop="1" x14ac:dyDescent="0.25">
      <c r="A14" s="2"/>
      <c r="B14" s="126" t="s">
        <v>8</v>
      </c>
      <c r="C14" s="127"/>
      <c r="D14" s="128"/>
      <c r="E14" s="6">
        <f t="shared" si="0"/>
        <v>0</v>
      </c>
      <c r="F14" s="4"/>
      <c r="G14" s="21"/>
      <c r="H14" s="21"/>
      <c r="I14" s="21"/>
      <c r="J14" s="21"/>
      <c r="K14" s="21"/>
      <c r="L14" s="21"/>
    </row>
    <row r="15" spans="1:22" ht="20.100000000000001" customHeight="1" x14ac:dyDescent="0.25">
      <c r="A15" s="2"/>
      <c r="B15" s="126" t="s">
        <v>9</v>
      </c>
      <c r="C15" s="127"/>
      <c r="D15" s="128"/>
      <c r="E15" s="6">
        <f t="shared" si="0"/>
        <v>0</v>
      </c>
      <c r="F15" s="4"/>
      <c r="G15" s="19"/>
      <c r="H15" s="20"/>
      <c r="I15" s="21"/>
      <c r="J15" s="20"/>
      <c r="K15" s="21"/>
      <c r="L15" s="21"/>
    </row>
    <row r="16" spans="1:22" ht="20.100000000000001" customHeight="1" x14ac:dyDescent="0.25">
      <c r="A16" s="2"/>
      <c r="B16" s="129" t="s">
        <v>10</v>
      </c>
      <c r="C16" s="130"/>
      <c r="D16" s="131"/>
      <c r="E16" s="7"/>
      <c r="F16" s="16"/>
      <c r="G16" s="16"/>
      <c r="H16" s="17"/>
      <c r="I16" s="16"/>
      <c r="J16" s="17"/>
      <c r="K16" s="18"/>
      <c r="L16" s="18"/>
    </row>
    <row r="17" spans="1:26" ht="20.100000000000001" customHeight="1" x14ac:dyDescent="0.25">
      <c r="A17" s="2"/>
      <c r="B17" s="126" t="s">
        <v>22</v>
      </c>
      <c r="C17" s="132"/>
      <c r="D17" s="133"/>
      <c r="E17" s="6">
        <f>G17</f>
        <v>0</v>
      </c>
      <c r="F17" s="22"/>
      <c r="G17" s="4"/>
      <c r="H17" s="20"/>
      <c r="I17" s="21"/>
      <c r="J17" s="20"/>
      <c r="K17" s="21"/>
      <c r="L17" s="21"/>
    </row>
    <row r="18" spans="1:26" ht="20.100000000000001" customHeight="1" x14ac:dyDescent="0.25">
      <c r="A18" s="2"/>
      <c r="B18" s="126" t="s">
        <v>23</v>
      </c>
      <c r="C18" s="127"/>
      <c r="D18" s="128"/>
      <c r="E18" s="6">
        <f>G18</f>
        <v>0</v>
      </c>
      <c r="F18" s="6"/>
      <c r="G18" s="4"/>
      <c r="H18" s="21"/>
      <c r="I18" s="21"/>
      <c r="J18" s="21"/>
      <c r="K18" s="21"/>
      <c r="L18" s="21"/>
    </row>
    <row r="19" spans="1:26" ht="20.100000000000001" customHeight="1" x14ac:dyDescent="0.25">
      <c r="A19" s="2"/>
      <c r="B19" s="126" t="s">
        <v>24</v>
      </c>
      <c r="C19" s="127"/>
      <c r="D19" s="128"/>
      <c r="E19" s="6">
        <f>G19</f>
        <v>0</v>
      </c>
      <c r="F19" s="22"/>
      <c r="G19" s="4"/>
      <c r="H19" s="20"/>
      <c r="I19" s="21"/>
      <c r="J19" s="20"/>
      <c r="K19" s="21"/>
      <c r="L19" s="21"/>
    </row>
    <row r="20" spans="1:26" ht="20.100000000000001" customHeight="1" x14ac:dyDescent="0.25">
      <c r="A20" s="2"/>
      <c r="B20" s="129" t="s">
        <v>11</v>
      </c>
      <c r="C20" s="130"/>
      <c r="D20" s="131"/>
      <c r="E20" s="7"/>
      <c r="F20" s="16"/>
      <c r="G20" s="16"/>
      <c r="H20" s="17"/>
      <c r="I20" s="16"/>
      <c r="J20" s="17"/>
      <c r="K20" s="18"/>
      <c r="L20" s="18"/>
    </row>
    <row r="21" spans="1:26" ht="20.100000000000001" customHeight="1" x14ac:dyDescent="0.25">
      <c r="A21" s="2"/>
      <c r="B21" s="126" t="s">
        <v>12</v>
      </c>
      <c r="C21" s="127"/>
      <c r="D21" s="128"/>
      <c r="E21" s="6">
        <f>K21</f>
        <v>0</v>
      </c>
      <c r="F21" s="6"/>
      <c r="G21" s="21"/>
      <c r="H21" s="21"/>
      <c r="I21" s="21"/>
      <c r="J21" s="21"/>
      <c r="K21" s="4"/>
      <c r="L21" s="21"/>
    </row>
    <row r="22" spans="1:26" ht="20.100000000000001" customHeight="1" x14ac:dyDescent="0.25">
      <c r="A22" s="2"/>
      <c r="B22" s="126" t="s">
        <v>13</v>
      </c>
      <c r="C22" s="127"/>
      <c r="D22" s="128"/>
      <c r="E22" s="6">
        <f>J22</f>
        <v>0</v>
      </c>
      <c r="F22" s="6"/>
      <c r="G22" s="21"/>
      <c r="H22" s="21"/>
      <c r="I22" s="21"/>
      <c r="J22" s="4"/>
      <c r="K22" s="21"/>
      <c r="L22" s="21"/>
    </row>
    <row r="23" spans="1:26" ht="20.100000000000001" customHeight="1" x14ac:dyDescent="0.25">
      <c r="B23" s="129" t="s">
        <v>14</v>
      </c>
      <c r="C23" s="130"/>
      <c r="D23" s="131"/>
      <c r="E23" s="7"/>
      <c r="F23" s="16"/>
      <c r="G23" s="16"/>
      <c r="H23" s="17"/>
      <c r="I23" s="16"/>
      <c r="J23" s="17"/>
      <c r="K23" s="18"/>
      <c r="L23" s="18"/>
    </row>
    <row r="24" spans="1:26" ht="20.100000000000001" customHeight="1" x14ac:dyDescent="0.25">
      <c r="B24" s="126" t="s">
        <v>25</v>
      </c>
      <c r="C24" s="127"/>
      <c r="D24" s="128"/>
      <c r="E24" s="6">
        <f>G24+H24</f>
        <v>0</v>
      </c>
      <c r="F24" s="22"/>
      <c r="G24" s="4"/>
      <c r="H24" s="21"/>
      <c r="I24" s="21"/>
      <c r="J24" s="20"/>
      <c r="K24" s="21"/>
      <c r="L24" s="21"/>
    </row>
    <row r="25" spans="1:26" ht="20.100000000000001" customHeight="1" x14ac:dyDescent="0.25">
      <c r="B25" s="23" t="s">
        <v>26</v>
      </c>
      <c r="C25" s="24"/>
      <c r="D25" s="25"/>
      <c r="E25" s="6">
        <f>G25+H25</f>
        <v>0</v>
      </c>
      <c r="F25" s="22"/>
      <c r="G25" s="4"/>
      <c r="H25" s="21"/>
      <c r="I25" s="21"/>
      <c r="J25" s="20"/>
      <c r="K25" s="21"/>
      <c r="L25" s="21"/>
    </row>
    <row r="26" spans="1:26" ht="20.100000000000001" customHeight="1" x14ac:dyDescent="0.25">
      <c r="B26" s="23" t="s">
        <v>27</v>
      </c>
      <c r="C26" s="24"/>
      <c r="D26" s="25"/>
      <c r="E26" s="6">
        <f>G26+H26</f>
        <v>0</v>
      </c>
      <c r="F26" s="22"/>
      <c r="G26" s="4"/>
      <c r="H26" s="21"/>
      <c r="I26" s="21"/>
      <c r="J26" s="20"/>
      <c r="K26" s="21"/>
      <c r="L26" s="21"/>
    </row>
    <row r="27" spans="1:26" ht="20.100000000000001" customHeight="1" x14ac:dyDescent="0.25">
      <c r="B27" s="126" t="s">
        <v>28</v>
      </c>
      <c r="C27" s="127"/>
      <c r="D27" s="25"/>
      <c r="E27" s="6">
        <f>G27+H27</f>
        <v>0</v>
      </c>
      <c r="F27" s="22"/>
      <c r="G27" s="4"/>
      <c r="H27" s="21"/>
      <c r="I27" s="21"/>
      <c r="J27" s="20"/>
      <c r="K27" s="21"/>
      <c r="L27" s="21"/>
    </row>
    <row r="28" spans="1:26" ht="20.100000000000001" customHeight="1" x14ac:dyDescent="0.25">
      <c r="B28" s="23" t="s">
        <v>29</v>
      </c>
      <c r="C28" s="24"/>
      <c r="D28" s="25"/>
      <c r="E28" s="6">
        <f>G28+H28</f>
        <v>0</v>
      </c>
      <c r="F28" s="22"/>
      <c r="G28" s="22"/>
      <c r="H28" s="4"/>
      <c r="I28" s="21"/>
      <c r="J28" s="20"/>
      <c r="K28" s="21"/>
      <c r="L28" s="21"/>
    </row>
    <row r="29" spans="1:26" ht="20.100000000000001" customHeight="1" thickBot="1" x14ac:dyDescent="0.3">
      <c r="B29" s="129" t="s">
        <v>15</v>
      </c>
      <c r="C29" s="130"/>
      <c r="D29" s="131"/>
      <c r="E29" s="7"/>
      <c r="F29" s="16"/>
      <c r="G29" s="16"/>
      <c r="H29" s="17"/>
      <c r="I29" s="16"/>
      <c r="J29" s="17"/>
      <c r="K29" s="18"/>
      <c r="L29" s="18"/>
      <c r="P29" s="47"/>
    </row>
    <row r="30" spans="1:26" ht="20.100000000000001" customHeight="1" thickBot="1" x14ac:dyDescent="0.3">
      <c r="B30" s="126" t="s">
        <v>30</v>
      </c>
      <c r="C30" s="127"/>
      <c r="D30" s="128"/>
      <c r="E30" s="6">
        <f>F30+G30</f>
        <v>0</v>
      </c>
      <c r="F30" s="4"/>
      <c r="G30" s="20"/>
      <c r="H30" s="20"/>
      <c r="I30" s="21"/>
      <c r="J30" s="20"/>
      <c r="K30" s="21"/>
      <c r="L30" s="21"/>
      <c r="P30" s="47"/>
      <c r="Q30" s="43" t="s">
        <v>39</v>
      </c>
      <c r="R30" s="43" t="s">
        <v>40</v>
      </c>
      <c r="S30" s="43" t="s">
        <v>41</v>
      </c>
      <c r="T30" s="43" t="s">
        <v>42</v>
      </c>
      <c r="U30" s="154" t="s">
        <v>77</v>
      </c>
    </row>
    <row r="31" spans="1:26" ht="20.100000000000001" customHeight="1" thickBot="1" x14ac:dyDescent="0.35">
      <c r="B31" s="126" t="s">
        <v>31</v>
      </c>
      <c r="C31" s="127"/>
      <c r="D31" s="128"/>
      <c r="E31" s="8">
        <f>G31</f>
        <v>0</v>
      </c>
      <c r="F31" s="6"/>
      <c r="G31" s="4"/>
      <c r="H31" s="21"/>
      <c r="I31" s="21"/>
      <c r="J31" s="21"/>
      <c r="K31" s="21"/>
      <c r="L31" s="21"/>
      <c r="O31" s="95" t="s">
        <v>69</v>
      </c>
      <c r="P31" s="34" t="s">
        <v>73</v>
      </c>
      <c r="Q31" s="102"/>
      <c r="R31" s="48">
        <v>365</v>
      </c>
      <c r="S31" s="48" t="s">
        <v>43</v>
      </c>
      <c r="T31" s="35">
        <f>Q31*R31</f>
        <v>0</v>
      </c>
      <c r="U31" s="111" t="str">
        <f t="shared" ref="U31:U39" si="1">IF(Q31&gt;Z31,"ERROR","")</f>
        <v/>
      </c>
      <c r="Z31" s="66">
        <v>10849.3053</v>
      </c>
    </row>
    <row r="32" spans="1:26" ht="20.100000000000001" customHeight="1" thickBot="1" x14ac:dyDescent="0.35">
      <c r="B32" s="126" t="s">
        <v>32</v>
      </c>
      <c r="C32" s="127"/>
      <c r="D32" s="128"/>
      <c r="E32" s="8">
        <f>H32</f>
        <v>0</v>
      </c>
      <c r="F32" s="22"/>
      <c r="G32" s="19"/>
      <c r="H32" s="4"/>
      <c r="I32" s="21"/>
      <c r="J32" s="20"/>
      <c r="K32" s="21"/>
      <c r="L32" s="21"/>
      <c r="O32" s="95" t="s">
        <v>69</v>
      </c>
      <c r="P32" s="38" t="s">
        <v>44</v>
      </c>
      <c r="Q32" s="101"/>
      <c r="R32" s="29">
        <v>35000</v>
      </c>
      <c r="S32" s="30" t="s">
        <v>45</v>
      </c>
      <c r="T32" s="49">
        <f t="shared" ref="T32:T38" si="2">Q32*R32</f>
        <v>0</v>
      </c>
      <c r="U32" s="112" t="str">
        <f t="shared" si="1"/>
        <v/>
      </c>
      <c r="Z32" s="66">
        <v>41.554699999999997</v>
      </c>
    </row>
    <row r="33" spans="1:26" ht="20.100000000000001" customHeight="1" thickBot="1" x14ac:dyDescent="0.35">
      <c r="B33" s="126" t="s">
        <v>33</v>
      </c>
      <c r="C33" s="127"/>
      <c r="D33" s="128"/>
      <c r="E33" s="8">
        <f>I33</f>
        <v>0</v>
      </c>
      <c r="F33" s="22"/>
      <c r="G33" s="19"/>
      <c r="H33" s="20"/>
      <c r="I33" s="4"/>
      <c r="J33" s="20"/>
      <c r="K33" s="21"/>
      <c r="L33" s="21"/>
      <c r="O33" s="95" t="s">
        <v>69</v>
      </c>
      <c r="P33" s="36" t="s">
        <v>46</v>
      </c>
      <c r="Q33" s="101"/>
      <c r="R33" s="29">
        <v>1000</v>
      </c>
      <c r="S33" s="30" t="s">
        <v>45</v>
      </c>
      <c r="T33" s="37">
        <f t="shared" si="2"/>
        <v>0</v>
      </c>
      <c r="U33" s="112" t="str">
        <f t="shared" si="1"/>
        <v/>
      </c>
      <c r="Z33" s="66">
        <v>41.321800000000003</v>
      </c>
    </row>
    <row r="34" spans="1:26" ht="20.100000000000001" customHeight="1" thickBot="1" x14ac:dyDescent="0.35">
      <c r="B34" s="126" t="s">
        <v>34</v>
      </c>
      <c r="C34" s="127"/>
      <c r="D34" s="128"/>
      <c r="E34" s="6">
        <f>L34</f>
        <v>0</v>
      </c>
      <c r="F34" s="6"/>
      <c r="G34" s="21"/>
      <c r="H34" s="21"/>
      <c r="I34" s="21"/>
      <c r="J34" s="21"/>
      <c r="K34" s="21"/>
      <c r="L34" s="4"/>
      <c r="O34" s="95" t="s">
        <v>69</v>
      </c>
      <c r="P34" s="38" t="s">
        <v>47</v>
      </c>
      <c r="Q34" s="101"/>
      <c r="R34" s="29">
        <v>2000</v>
      </c>
      <c r="S34" s="30" t="s">
        <v>45</v>
      </c>
      <c r="T34" s="37">
        <f t="shared" si="2"/>
        <v>0</v>
      </c>
      <c r="U34" s="112" t="str">
        <f t="shared" si="1"/>
        <v/>
      </c>
      <c r="Z34" s="66">
        <v>5.2626999999999997</v>
      </c>
    </row>
    <row r="35" spans="1:26" ht="20.100000000000001" customHeight="1" thickBot="1" x14ac:dyDescent="0.35">
      <c r="B35" s="129" t="s">
        <v>16</v>
      </c>
      <c r="C35" s="130"/>
      <c r="D35" s="131"/>
      <c r="E35" s="7"/>
      <c r="F35" s="16"/>
      <c r="G35" s="16"/>
      <c r="H35" s="17"/>
      <c r="I35" s="16"/>
      <c r="J35" s="17"/>
      <c r="K35" s="18"/>
      <c r="L35" s="18"/>
      <c r="O35" s="95" t="s">
        <v>69</v>
      </c>
      <c r="P35" s="38" t="s">
        <v>48</v>
      </c>
      <c r="Q35" s="101"/>
      <c r="R35" s="29">
        <v>5000</v>
      </c>
      <c r="S35" s="30" t="s">
        <v>49</v>
      </c>
      <c r="T35" s="37">
        <f t="shared" si="2"/>
        <v>0</v>
      </c>
      <c r="U35" s="112" t="str">
        <f t="shared" si="1"/>
        <v/>
      </c>
      <c r="Z35" s="66">
        <v>44.891100000000002</v>
      </c>
    </row>
    <row r="36" spans="1:26" ht="20.100000000000001" customHeight="1" thickBot="1" x14ac:dyDescent="0.35">
      <c r="B36" s="126" t="s">
        <v>17</v>
      </c>
      <c r="C36" s="127"/>
      <c r="D36" s="128"/>
      <c r="E36" s="6">
        <f>F36</f>
        <v>0</v>
      </c>
      <c r="F36" s="4"/>
      <c r="G36" s="21"/>
      <c r="H36" s="21"/>
      <c r="I36" s="21"/>
      <c r="J36" s="21"/>
      <c r="K36" s="21"/>
      <c r="L36" s="21"/>
      <c r="O36" s="95" t="s">
        <v>69</v>
      </c>
      <c r="P36" s="34" t="s">
        <v>50</v>
      </c>
      <c r="Q36" s="101"/>
      <c r="R36" s="29">
        <v>1000</v>
      </c>
      <c r="S36" s="30" t="s">
        <v>49</v>
      </c>
      <c r="T36" s="37">
        <f t="shared" si="2"/>
        <v>0</v>
      </c>
      <c r="U36" s="112" t="str">
        <f t="shared" si="1"/>
        <v/>
      </c>
      <c r="Z36" s="66">
        <v>108.7296</v>
      </c>
    </row>
    <row r="37" spans="1:26" ht="20.100000000000001" customHeight="1" thickBot="1" x14ac:dyDescent="0.35">
      <c r="B37" s="126" t="s">
        <v>35</v>
      </c>
      <c r="C37" s="127"/>
      <c r="D37" s="25"/>
      <c r="E37" s="6">
        <f>F37</f>
        <v>0</v>
      </c>
      <c r="F37" s="4"/>
      <c r="G37" s="21"/>
      <c r="H37" s="21"/>
      <c r="I37" s="21"/>
      <c r="J37" s="21"/>
      <c r="K37" s="21"/>
      <c r="L37" s="21"/>
      <c r="O37" s="95" t="s">
        <v>69</v>
      </c>
      <c r="P37" s="34" t="s">
        <v>51</v>
      </c>
      <c r="Q37" s="101"/>
      <c r="R37" s="29">
        <v>50</v>
      </c>
      <c r="S37" s="30" t="s">
        <v>45</v>
      </c>
      <c r="T37" s="37">
        <f t="shared" si="2"/>
        <v>0</v>
      </c>
      <c r="U37" s="112" t="str">
        <f t="shared" si="1"/>
        <v/>
      </c>
      <c r="Z37" s="66">
        <v>186.04650000000001</v>
      </c>
    </row>
    <row r="38" spans="1:26" ht="19.5" customHeight="1" thickBot="1" x14ac:dyDescent="0.35">
      <c r="B38" s="129" t="s">
        <v>18</v>
      </c>
      <c r="C38" s="130"/>
      <c r="D38" s="131"/>
      <c r="E38" s="7"/>
      <c r="F38" s="16"/>
      <c r="G38" s="16"/>
      <c r="H38" s="17"/>
      <c r="I38" s="16"/>
      <c r="J38" s="17"/>
      <c r="K38" s="18"/>
      <c r="L38" s="18"/>
      <c r="O38" s="95" t="s">
        <v>69</v>
      </c>
      <c r="P38" s="39" t="s">
        <v>52</v>
      </c>
      <c r="Q38" s="101"/>
      <c r="R38" s="29">
        <v>0</v>
      </c>
      <c r="S38" s="30" t="s">
        <v>53</v>
      </c>
      <c r="T38" s="37">
        <f t="shared" si="2"/>
        <v>0</v>
      </c>
      <c r="U38" s="112" t="str">
        <f t="shared" si="1"/>
        <v/>
      </c>
      <c r="Z38" s="67">
        <v>70</v>
      </c>
    </row>
    <row r="39" spans="1:26" ht="19.5" customHeight="1" thickBot="1" x14ac:dyDescent="0.35">
      <c r="B39" s="126" t="s">
        <v>36</v>
      </c>
      <c r="C39" s="127"/>
      <c r="D39" s="128"/>
      <c r="E39" s="6">
        <f>F39</f>
        <v>0</v>
      </c>
      <c r="F39" s="4"/>
      <c r="G39" s="21"/>
      <c r="H39" s="21"/>
      <c r="I39" s="21"/>
      <c r="J39" s="21"/>
      <c r="K39" s="21"/>
      <c r="L39" s="21"/>
      <c r="O39" s="95" t="s">
        <v>69</v>
      </c>
      <c r="P39" s="39" t="s">
        <v>54</v>
      </c>
      <c r="Q39" s="101"/>
      <c r="R39" s="29">
        <v>0</v>
      </c>
      <c r="S39" s="30" t="s">
        <v>45</v>
      </c>
      <c r="T39" s="40">
        <f>Q39*R39</f>
        <v>0</v>
      </c>
      <c r="U39" s="113" t="str">
        <f t="shared" si="1"/>
        <v/>
      </c>
      <c r="Z39" s="66">
        <v>34.860900000000001</v>
      </c>
    </row>
    <row r="40" spans="1:26" ht="24.95" customHeight="1" thickBot="1" x14ac:dyDescent="0.3">
      <c r="B40" s="137" t="s">
        <v>37</v>
      </c>
      <c r="C40" s="138"/>
      <c r="D40" s="139"/>
      <c r="E40" s="9">
        <f>SUM(E5:E39)</f>
        <v>0</v>
      </c>
      <c r="F40" s="10">
        <f>SUM(F5:F15)+F30+F36+F39+F37</f>
        <v>0</v>
      </c>
      <c r="G40" s="10">
        <f>G17+G18+G19+G25+G26+G27+G31+G24+G30</f>
        <v>0</v>
      </c>
      <c r="H40" s="10">
        <f>H24+H32+H28</f>
        <v>0</v>
      </c>
      <c r="I40" s="10">
        <f>I33</f>
        <v>0</v>
      </c>
      <c r="J40" s="10">
        <f>J22</f>
        <v>0</v>
      </c>
      <c r="K40" s="10">
        <f>K21</f>
        <v>0</v>
      </c>
      <c r="L40" s="10">
        <f>L34</f>
        <v>0</v>
      </c>
      <c r="M40" s="3"/>
      <c r="N40" s="3"/>
      <c r="O40" s="96"/>
      <c r="P40" s="44" t="s">
        <v>64</v>
      </c>
      <c r="Q40" s="28"/>
      <c r="R40" s="28"/>
      <c r="S40" s="28"/>
      <c r="T40" s="45">
        <f>SUM(T31:T39)</f>
        <v>0</v>
      </c>
      <c r="U40" s="28"/>
    </row>
    <row r="41" spans="1:26" ht="24.75" customHeight="1" thickBot="1" x14ac:dyDescent="0.3">
      <c r="A41" s="50" t="s">
        <v>70</v>
      </c>
      <c r="B41" s="147" t="s">
        <v>19</v>
      </c>
      <c r="C41" s="148"/>
      <c r="D41" s="26"/>
      <c r="E41" s="11">
        <f>D41*E40</f>
        <v>0</v>
      </c>
      <c r="F41" s="11">
        <f>$D$41*F40</f>
        <v>0</v>
      </c>
      <c r="G41" s="11">
        <f t="shared" ref="G41:L41" si="3">$D$41*G40</f>
        <v>0</v>
      </c>
      <c r="H41" s="11">
        <f t="shared" si="3"/>
        <v>0</v>
      </c>
      <c r="I41" s="11">
        <f t="shared" si="3"/>
        <v>0</v>
      </c>
      <c r="J41" s="11">
        <f t="shared" si="3"/>
        <v>0</v>
      </c>
      <c r="K41" s="11">
        <f t="shared" si="3"/>
        <v>0</v>
      </c>
      <c r="L41" s="11">
        <f t="shared" si="3"/>
        <v>0</v>
      </c>
      <c r="M41" s="3"/>
      <c r="N41" s="3"/>
      <c r="O41" s="97" t="s">
        <v>70</v>
      </c>
      <c r="P41" s="46" t="s">
        <v>71</v>
      </c>
      <c r="Q41" s="100"/>
      <c r="R41" s="31"/>
      <c r="S41" s="31"/>
      <c r="T41" s="32">
        <f>Q41*T40</f>
        <v>0</v>
      </c>
      <c r="U41" s="28"/>
    </row>
    <row r="42" spans="1:26" ht="22.5" customHeight="1" thickBot="1" x14ac:dyDescent="0.3">
      <c r="A42" s="51" t="s">
        <v>62</v>
      </c>
      <c r="B42" s="134" t="s">
        <v>63</v>
      </c>
      <c r="C42" s="135"/>
      <c r="D42" s="136"/>
      <c r="E42" s="12">
        <f>E40+E41</f>
        <v>0</v>
      </c>
      <c r="F42" s="13">
        <f t="shared" ref="F42:K42" si="4">F40+F41</f>
        <v>0</v>
      </c>
      <c r="G42" s="13">
        <f t="shared" si="4"/>
        <v>0</v>
      </c>
      <c r="H42" s="13">
        <f t="shared" si="4"/>
        <v>0</v>
      </c>
      <c r="I42" s="13">
        <f t="shared" si="4"/>
        <v>0</v>
      </c>
      <c r="J42" s="13">
        <f t="shared" si="4"/>
        <v>0</v>
      </c>
      <c r="K42" s="13">
        <f t="shared" si="4"/>
        <v>0</v>
      </c>
      <c r="L42" s="42">
        <f>L40+L41</f>
        <v>0</v>
      </c>
      <c r="M42" s="3"/>
      <c r="N42" s="3"/>
      <c r="O42" s="98" t="s">
        <v>62</v>
      </c>
      <c r="P42" s="44" t="s">
        <v>65</v>
      </c>
      <c r="Q42" s="31"/>
      <c r="R42" s="31"/>
      <c r="S42" s="33"/>
      <c r="T42" s="45">
        <f>T40+T41</f>
        <v>0</v>
      </c>
      <c r="U42" s="28"/>
    </row>
    <row r="43" spans="1:26" s="52" customFormat="1" ht="22.5" customHeight="1" thickBot="1" x14ac:dyDescent="0.3">
      <c r="A43" s="58"/>
      <c r="B43" s="59"/>
      <c r="C43" s="60"/>
      <c r="D43" s="61"/>
      <c r="E43" s="56"/>
      <c r="F43" s="57"/>
      <c r="G43" s="57"/>
      <c r="H43" s="57"/>
      <c r="I43" s="57"/>
      <c r="J43" s="57"/>
      <c r="K43" s="57"/>
      <c r="L43" s="57"/>
      <c r="M43" s="62"/>
      <c r="N43" s="122"/>
      <c r="O43" s="116"/>
      <c r="P43" s="120"/>
      <c r="Q43" s="31"/>
      <c r="R43" s="31"/>
      <c r="S43" s="31"/>
      <c r="T43" s="121"/>
      <c r="U43" s="114"/>
    </row>
    <row r="44" spans="1:26" ht="25.5" customHeight="1" thickBot="1" x14ac:dyDescent="0.3">
      <c r="B44" s="153" t="s">
        <v>89</v>
      </c>
      <c r="G44" s="64"/>
      <c r="H44" s="64"/>
      <c r="I44" s="64"/>
      <c r="J44" s="64"/>
      <c r="K44" s="64"/>
      <c r="L44" s="64"/>
      <c r="M44" s="47"/>
      <c r="O44" s="51" t="s">
        <v>60</v>
      </c>
      <c r="P44" s="105" t="s">
        <v>87</v>
      </c>
      <c r="Q44" s="27"/>
      <c r="R44" s="28"/>
      <c r="S44" s="28"/>
      <c r="T44" s="115"/>
      <c r="U44" s="28"/>
    </row>
    <row r="45" spans="1:26" ht="23.25" customHeight="1" thickBot="1" x14ac:dyDescent="0.3">
      <c r="G45" s="64"/>
      <c r="H45" s="64"/>
      <c r="I45" s="64"/>
      <c r="J45" s="64"/>
      <c r="K45" s="64"/>
      <c r="L45" s="64"/>
      <c r="M45" s="47"/>
      <c r="N45" s="123"/>
      <c r="O45" s="116"/>
      <c r="P45" s="117"/>
      <c r="Q45" s="118"/>
      <c r="R45" s="118"/>
      <c r="S45" s="119"/>
      <c r="T45" s="115"/>
      <c r="U45" s="43" t="s">
        <v>77</v>
      </c>
    </row>
    <row r="46" spans="1:26" s="52" customFormat="1" ht="22.5" customHeight="1" thickBot="1" x14ac:dyDescent="0.35">
      <c r="G46" s="57"/>
      <c r="H46" s="57"/>
      <c r="I46" s="57"/>
      <c r="J46" s="57"/>
      <c r="K46" s="57"/>
      <c r="L46" s="57"/>
      <c r="M46" s="62"/>
      <c r="N46" s="62"/>
      <c r="O46" s="106" t="s">
        <v>61</v>
      </c>
      <c r="P46" s="107" t="s">
        <v>85</v>
      </c>
      <c r="Q46" s="99"/>
      <c r="R46" s="124"/>
      <c r="S46" s="108"/>
      <c r="T46" s="110"/>
      <c r="U46" s="109" t="str">
        <f>IF(Q46&gt;K47,"ERROR","")</f>
        <v/>
      </c>
    </row>
    <row r="47" spans="1:26" ht="23.25" customHeight="1" x14ac:dyDescent="0.25">
      <c r="B47" s="52"/>
      <c r="C47" s="52"/>
      <c r="D47" s="52"/>
      <c r="E47" s="52"/>
      <c r="G47" s="65"/>
      <c r="H47" s="65"/>
      <c r="I47" s="65"/>
      <c r="J47" s="65"/>
      <c r="K47" s="94">
        <v>7.4999999999999997E-2</v>
      </c>
      <c r="L47" s="65"/>
    </row>
    <row r="48" spans="1:26" s="53" customFormat="1" ht="19.5" customHeight="1" x14ac:dyDescent="0.25">
      <c r="A48" s="55"/>
      <c r="B48" s="103"/>
      <c r="C48" s="104"/>
      <c r="D48" s="104"/>
      <c r="E48" s="63"/>
      <c r="F48" s="64"/>
      <c r="G48" s="64"/>
      <c r="H48" s="64"/>
      <c r="I48" s="64"/>
      <c r="J48" s="64"/>
      <c r="K48" s="64"/>
      <c r="L48" s="64"/>
      <c r="P48" s="152" t="s">
        <v>89</v>
      </c>
    </row>
    <row r="49" spans="1:13" s="53" customFormat="1" ht="19.5" customHeight="1" x14ac:dyDescent="0.25">
      <c r="A49" s="55"/>
      <c r="B49" s="103"/>
      <c r="C49" s="104"/>
      <c r="D49" s="104"/>
      <c r="E49" s="63"/>
      <c r="F49" s="64"/>
      <c r="G49" s="64"/>
      <c r="H49" s="64"/>
      <c r="I49" s="64"/>
      <c r="J49" s="64"/>
      <c r="K49" s="64"/>
      <c r="L49" s="64"/>
      <c r="M49" s="52"/>
    </row>
    <row r="50" spans="1:13" x14ac:dyDescent="0.25">
      <c r="E50" s="3"/>
      <c r="F50" s="3"/>
      <c r="H50" s="3"/>
      <c r="I50" s="3"/>
      <c r="J50" s="3"/>
      <c r="L50" s="3"/>
    </row>
    <row r="51" spans="1:13" x14ac:dyDescent="0.25">
      <c r="E51" s="3"/>
      <c r="F51" s="3"/>
      <c r="H51" s="3"/>
      <c r="I51" s="3"/>
      <c r="J51" s="3"/>
      <c r="L51" s="3"/>
    </row>
  </sheetData>
  <sheetProtection algorithmName="SHA-512" hashValue="asK98AJllLoj2/uDlLgl1C76GebPQqUz2jZ+WV5Dx++i0KQqyd3UI/yj1Zb519K0tMZdSwNkwzO6Sc1GpEA/HA==" saltValue="2vlDFqnWN3cJmVrGM8UzAw==" spinCount="100000" sheet="1" selectLockedCells="1"/>
  <mergeCells count="41">
    <mergeCell ref="O10:O11"/>
    <mergeCell ref="P10:P11"/>
    <mergeCell ref="O5:O6"/>
    <mergeCell ref="P5:P6"/>
    <mergeCell ref="B41:C41"/>
    <mergeCell ref="B20:D20"/>
    <mergeCell ref="B21:D21"/>
    <mergeCell ref="B22:D22"/>
    <mergeCell ref="B23:D23"/>
    <mergeCell ref="B29:D29"/>
    <mergeCell ref="B24:D24"/>
    <mergeCell ref="B27:C27"/>
    <mergeCell ref="B30:D30"/>
    <mergeCell ref="B31:D31"/>
    <mergeCell ref="B32:D32"/>
    <mergeCell ref="B33:D33"/>
    <mergeCell ref="B42:D42"/>
    <mergeCell ref="B35:D35"/>
    <mergeCell ref="B36:D36"/>
    <mergeCell ref="B38:D38"/>
    <mergeCell ref="B39:D39"/>
    <mergeCell ref="B40:D40"/>
    <mergeCell ref="B37:C37"/>
    <mergeCell ref="B34:D3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P3:U3"/>
    <mergeCell ref="B9:D9"/>
    <mergeCell ref="B4:D4"/>
    <mergeCell ref="B5:D5"/>
    <mergeCell ref="B6:D6"/>
    <mergeCell ref="B7:D7"/>
    <mergeCell ref="B8:D8"/>
  </mergeCells>
  <pageMargins left="0.70866141732283472" right="0.70866141732283472" top="0.74803149606299213" bottom="0.74803149606299213" header="0.31496062992125984" footer="0.31496062992125984"/>
  <pageSetup paperSize="9" scale="58" fitToWidth="0" orientation="landscape" r:id="rId1"/>
  <ignoredErrors>
    <ignoredError sqref="O5 O31:O39 O41 A41 O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de7d0b-c1f1-4cd6-a971-f68cfc3aae29">
      <Terms xmlns="http://schemas.microsoft.com/office/infopath/2007/PartnerControls"/>
    </lcf76f155ced4ddcb4097134ff3c332f>
    <TaxCatchAll xmlns="4eb28629-556f-4306-9f20-4cd5f54702d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C251AA88F147478F140C6D5111E432" ma:contentTypeVersion="11" ma:contentTypeDescription="Crear nuevo documento." ma:contentTypeScope="" ma:versionID="95648a7f4858c85848eee6037da2f522">
  <xsd:schema xmlns:xsd="http://www.w3.org/2001/XMLSchema" xmlns:xs="http://www.w3.org/2001/XMLSchema" xmlns:p="http://schemas.microsoft.com/office/2006/metadata/properties" xmlns:ns2="06de7d0b-c1f1-4cd6-a971-f68cfc3aae29" xmlns:ns3="4eb28629-556f-4306-9f20-4cd5f54702d9" targetNamespace="http://schemas.microsoft.com/office/2006/metadata/properties" ma:root="true" ma:fieldsID="be07f4e20e0b237854e48fc6018aeee9" ns2:_="" ns3:_="">
    <xsd:import namespace="06de7d0b-c1f1-4cd6-a971-f68cfc3aae29"/>
    <xsd:import namespace="4eb28629-556f-4306-9f20-4cd5f54702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de7d0b-c1f1-4cd6-a971-f68cfc3aa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08277f14-83af-4647-beb8-1d4c856a11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28629-556f-4306-9f20-4cd5f54702d9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9c860ac-e4e9-43d2-b8ea-6d6b0dbe0237}" ma:internalName="TaxCatchAll" ma:showField="CatchAllData" ma:web="4eb28629-556f-4306-9f20-4cd5f54702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647FED-443E-4EE0-B696-87EFF03E9570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ea5e78c0-5c15-4aee-a765-f51f9524b962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030AC44-0B3B-4263-A768-E516AA5859A2}"/>
</file>

<file path=customXml/itemProps3.xml><?xml version="1.0" encoding="utf-8"?>
<ds:datastoreItem xmlns:ds="http://schemas.openxmlformats.org/officeDocument/2006/customXml" ds:itemID="{6041714D-90A1-4D39-972B-3BE7074D2D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HUERTA GONZALEZ, Sara</dc:creator>
  <cp:lastModifiedBy>HUERTA GONZALEZ, Sara</cp:lastModifiedBy>
  <cp:lastPrinted>2026-08-24T10:54:48Z</cp:lastPrinted>
  <dcterms:created xsi:type="dcterms:W3CDTF">2026-07-22T15:32:45Z</dcterms:created>
  <dcterms:modified xsi:type="dcterms:W3CDTF">2026-08-24T10:56:20Z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0x010100CEC251AA88F147478F140C6D5111E432</vt:lpwstr>
  </property>
</Properties>
</file>